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J:\Local Law 97 Advisory Board\Admin\OBEEP\LL97\BEAM\BEAM Templates\For website\"/>
    </mc:Choice>
  </mc:AlternateContent>
  <xr:revisionPtr revIDLastSave="0" documentId="13_ncr:1_{65F3F8BF-DA82-47DC-902F-18A286B9D706}" xr6:coauthVersionLast="47" xr6:coauthVersionMax="47" xr10:uidLastSave="{00000000-0000-0000-0000-000000000000}"/>
  <bookViews>
    <workbookView xWindow="28680" yWindow="-120" windowWidth="29040" windowHeight="15720" xr2:uid="{4199971E-A6E9-4884-BACE-D8ABC8B974DE}"/>
  </bookViews>
  <sheets>
    <sheet name="Co-ops &amp; Con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3" i="1"/>
  <c r="E9" i="1"/>
  <c r="E41" i="1"/>
  <c r="E40" i="1"/>
  <c r="E23" i="1" s="1"/>
  <c r="E25" i="1" s="1"/>
  <c r="E26" i="1" s="1"/>
  <c r="E39" i="1"/>
  <c r="E24" i="1"/>
  <c r="E22" i="1"/>
  <c r="E19" i="1" l="1"/>
  <c r="E28" i="1" s="1"/>
</calcChain>
</file>

<file path=xl/sharedStrings.xml><?xml version="1.0" encoding="utf-8"?>
<sst xmlns="http://schemas.openxmlformats.org/spreadsheetml/2006/main" count="25" uniqueCount="23">
  <si>
    <t>Financial Constraint Adjustment Worksheet</t>
  </si>
  <si>
    <t>Metric Test: Average Annual Carrying Cost (Assessments) Increases
Eligible Building Type: Cooperative &amp; Condominium Buildings (co-ops and condos)</t>
  </si>
  <si>
    <t>For Fiscal Year Ending:</t>
  </si>
  <si>
    <t>2022 Carrying Charges</t>
  </si>
  <si>
    <t>2021 Carrying Charges</t>
  </si>
  <si>
    <t>2022 Increase (Divide by 2021 Carrying Charges):</t>
  </si>
  <si>
    <t>2023 Carrying Charges</t>
  </si>
  <si>
    <t>2023 Increase (Divide by 2022 Carrying Charges):</t>
  </si>
  <si>
    <t>2024 Carrying Charges</t>
  </si>
  <si>
    <t>2024 Increase (Divide by 2023 Carrying Charges):</t>
  </si>
  <si>
    <t>Average Annual Increase over 2022-2024 (Divide % Increases by 3):</t>
  </si>
  <si>
    <t>2022 Inflation Rate</t>
  </si>
  <si>
    <t>2023 Inflation Rate</t>
  </si>
  <si>
    <t>2024 Inflation Rate</t>
  </si>
  <si>
    <t>Average Annual Inflation Rate Over 2022-2024 (Divide Inflation Rates by 3):</t>
  </si>
  <si>
    <t>Average Annual Inflation Rate plus 5%:</t>
  </si>
  <si>
    <t>Is the Average Annual Increase in Carrying Charges over 2022-2024 &gt;9.57%? (&gt;5% above the Average Inflation Rate over 2022-2024?)</t>
  </si>
  <si>
    <t>Notes</t>
  </si>
  <si>
    <r>
      <rPr>
        <b/>
        <sz val="11"/>
        <color rgb="FF000000"/>
        <rFont val="Aptos Narrow"/>
        <scheme val="minor"/>
      </rPr>
      <t>(1)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000000"/>
        <rFont val="Aptos Narrow"/>
        <scheme val="minor"/>
      </rPr>
      <t>Metric</t>
    </r>
    <r>
      <rPr>
        <sz val="11"/>
        <color rgb="FF000000"/>
        <rFont val="Aptos Narrow"/>
        <scheme val="minor"/>
      </rPr>
      <t>: Average annual increase in carrying changes over 3 prior years &gt;average inflation rate over 3 prior years plus 5%.</t>
    </r>
  </si>
  <si>
    <r>
      <rPr>
        <b/>
        <sz val="11"/>
        <color rgb="FF000000"/>
        <rFont val="Aptos Narrow"/>
        <scheme val="minor"/>
      </rPr>
      <t xml:space="preserve">(2) Carrying charges </t>
    </r>
    <r>
      <rPr>
        <sz val="11"/>
        <color rgb="FF000000"/>
        <rFont val="Aptos Narrow"/>
        <scheme val="minor"/>
      </rPr>
      <t xml:space="preserve">include:
</t>
    </r>
    <r>
      <rPr>
        <b/>
        <sz val="11"/>
        <color rgb="FF000000"/>
        <rFont val="Aptos Narrow"/>
        <scheme val="minor"/>
      </rPr>
      <t xml:space="preserve">Condos: </t>
    </r>
    <r>
      <rPr>
        <sz val="11"/>
        <color rgb="FF000000"/>
        <rFont val="Aptos Narrow"/>
        <scheme val="minor"/>
      </rPr>
      <t xml:space="preserve">common charges, assessments and real estate taxes
</t>
    </r>
    <r>
      <rPr>
        <b/>
        <sz val="11"/>
        <color rgb="FF000000"/>
        <rFont val="Aptos Narrow"/>
        <scheme val="minor"/>
      </rPr>
      <t>Co-ops:</t>
    </r>
    <r>
      <rPr>
        <sz val="11"/>
        <color rgb="FF000000"/>
        <rFont val="Aptos Narrow"/>
        <scheme val="minor"/>
      </rPr>
      <t xml:space="preserve"> maintenance &amp; assessments </t>
    </r>
  </si>
  <si>
    <t>Annual Inflation Rates:</t>
  </si>
  <si>
    <r>
      <rPr>
        <b/>
        <sz val="11"/>
        <color rgb="FF000000"/>
        <rFont val="Aptos Narrow"/>
        <scheme val="minor"/>
      </rPr>
      <t>(3)</t>
    </r>
    <r>
      <rPr>
        <sz val="11"/>
        <color rgb="FF000000"/>
        <rFont val="Aptos Narrow"/>
        <scheme val="minor"/>
      </rPr>
      <t xml:space="preserve"> </t>
    </r>
    <r>
      <rPr>
        <b/>
        <sz val="11"/>
        <color rgb="FF000000"/>
        <rFont val="Aptos Narrow"/>
        <scheme val="minor"/>
      </rPr>
      <t>Inflation Rates</t>
    </r>
    <r>
      <rPr>
        <sz val="11"/>
        <color rgb="FF000000"/>
        <rFont val="Aptos Narrow"/>
        <scheme val="minor"/>
      </rPr>
      <t xml:space="preserve"> are calculated as the percentage change of annual consumer price indexes (CPIs) taken from the US Bureau of Labor Statistics of the 
Northeast Region / New York-Newark-Jersey City, NY-NJ-PA: CPI-U, All items, 12-month % change Back Data (https://data.bls.gov/pdq/SurveyOutputServlet).</t>
    </r>
  </si>
  <si>
    <t>v1 - 03.03.2025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</si>
</sst>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scheme val="minor"/>
    </font>
    <font>
      <b/>
      <sz val="11"/>
      <color theme="1"/>
      <name val="Aptos Narrow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rgb="FF000000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5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0" fontId="3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0" fontId="4" fillId="0" borderId="8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2" fillId="2" borderId="5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/>
    </xf>
    <xf numFmtId="0" fontId="5" fillId="4" borderId="8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right" vertical="center" wrapText="1"/>
    </xf>
    <xf numFmtId="10" fontId="7" fillId="3" borderId="10" xfId="0" applyNumberFormat="1" applyFont="1" applyFill="1" applyBorder="1" applyAlignment="1">
      <alignment horizontal="left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4" fillId="3" borderId="9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left" vertical="center"/>
    </xf>
    <xf numFmtId="0" fontId="4" fillId="4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vertical="center"/>
      <protection locked="0"/>
    </xf>
    <xf numFmtId="0" fontId="9" fillId="5" borderId="8" xfId="0" applyFont="1" applyFill="1" applyBorder="1" applyAlignment="1" applyProtection="1">
      <alignment horizontal="center" vertical="center"/>
      <protection hidden="1"/>
    </xf>
    <xf numFmtId="10" fontId="0" fillId="5" borderId="8" xfId="2" applyNumberFormat="1" applyFont="1" applyFill="1" applyBorder="1" applyAlignment="1" applyProtection="1">
      <alignment horizontal="center" vertical="center"/>
      <protection hidden="1"/>
    </xf>
    <xf numFmtId="10" fontId="0" fillId="0" borderId="8" xfId="2" applyNumberFormat="1" applyFont="1" applyFill="1" applyBorder="1" applyAlignment="1" applyProtection="1">
      <alignment horizontal="center" vertical="center"/>
      <protection hidden="1"/>
    </xf>
    <xf numFmtId="0" fontId="10" fillId="3" borderId="8" xfId="0" applyFont="1" applyFill="1" applyBorder="1" applyAlignment="1">
      <alignment horizontal="right" vertical="center" wrapText="1" indent="1"/>
    </xf>
    <xf numFmtId="10" fontId="9" fillId="5" borderId="8" xfId="2" applyNumberFormat="1" applyFont="1" applyFill="1" applyBorder="1" applyAlignment="1" applyProtection="1">
      <alignment horizontal="center" vertical="center"/>
      <protection hidden="1"/>
    </xf>
    <xf numFmtId="44" fontId="3" fillId="2" borderId="8" xfId="1" applyFont="1" applyFill="1" applyBorder="1" applyAlignment="1" applyProtection="1">
      <alignment vertical="center"/>
      <protection locked="0"/>
    </xf>
    <xf numFmtId="44" fontId="3" fillId="0" borderId="8" xfId="1" applyFont="1" applyBorder="1" applyAlignment="1">
      <alignment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C2246-CB32-45EB-BBFF-542C70DC21A0}">
  <dimension ref="D1:E42"/>
  <sheetViews>
    <sheetView tabSelected="1" workbookViewId="0">
      <selection activeCell="G20" sqref="G20"/>
    </sheetView>
  </sheetViews>
  <sheetFormatPr defaultRowHeight="15" x14ac:dyDescent="0.25"/>
  <cols>
    <col min="4" max="4" width="81" customWidth="1"/>
    <col min="5" max="5" width="41.85546875" customWidth="1"/>
  </cols>
  <sheetData>
    <row r="1" spans="4:5" ht="21" x14ac:dyDescent="0.25">
      <c r="D1" s="27"/>
      <c r="E1" s="28"/>
    </row>
    <row r="2" spans="4:5" ht="21" x14ac:dyDescent="0.25">
      <c r="D2" s="29" t="s">
        <v>0</v>
      </c>
      <c r="E2" s="30"/>
    </row>
    <row r="3" spans="4:5" ht="44.25" customHeight="1" x14ac:dyDescent="0.25">
      <c r="D3" s="31" t="s">
        <v>1</v>
      </c>
      <c r="E3" s="32"/>
    </row>
    <row r="4" spans="4:5" ht="15.75" thickBot="1" x14ac:dyDescent="0.3">
      <c r="D4" s="11"/>
      <c r="E4" s="12"/>
    </row>
    <row r="5" spans="4:5" ht="15.75" thickBot="1" x14ac:dyDescent="0.3">
      <c r="D5" s="10" t="s">
        <v>2</v>
      </c>
      <c r="E5" s="37"/>
    </row>
    <row r="6" spans="4:5" x14ac:dyDescent="0.25">
      <c r="D6" s="1"/>
      <c r="E6" s="2"/>
    </row>
    <row r="7" spans="4:5" x14ac:dyDescent="0.25">
      <c r="D7" s="3" t="s">
        <v>3</v>
      </c>
      <c r="E7" s="43"/>
    </row>
    <row r="8" spans="4:5" x14ac:dyDescent="0.25">
      <c r="D8" s="3" t="s">
        <v>4</v>
      </c>
      <c r="E8" s="43"/>
    </row>
    <row r="9" spans="4:5" x14ac:dyDescent="0.25">
      <c r="D9" s="4" t="s">
        <v>5</v>
      </c>
      <c r="E9" s="39" t="str">
        <f>IF(E8="","",(E8-E7)/E7)</f>
        <v/>
      </c>
    </row>
    <row r="10" spans="4:5" x14ac:dyDescent="0.25">
      <c r="D10" s="3"/>
      <c r="E10" s="5"/>
    </row>
    <row r="11" spans="4:5" x14ac:dyDescent="0.25">
      <c r="D11" s="3" t="s">
        <v>6</v>
      </c>
      <c r="E11" s="43"/>
    </row>
    <row r="12" spans="4:5" x14ac:dyDescent="0.25">
      <c r="D12" s="3" t="s">
        <v>3</v>
      </c>
      <c r="E12" s="43"/>
    </row>
    <row r="13" spans="4:5" x14ac:dyDescent="0.25">
      <c r="D13" s="4" t="s">
        <v>7</v>
      </c>
      <c r="E13" s="39" t="str">
        <f>IF(E11="","",(E12-E11)/E11)</f>
        <v/>
      </c>
    </row>
    <row r="14" spans="4:5" x14ac:dyDescent="0.25">
      <c r="D14" s="3"/>
      <c r="E14" s="44"/>
    </row>
    <row r="15" spans="4:5" x14ac:dyDescent="0.25">
      <c r="D15" s="3" t="s">
        <v>8</v>
      </c>
      <c r="E15" s="43"/>
    </row>
    <row r="16" spans="4:5" x14ac:dyDescent="0.25">
      <c r="D16" s="3" t="s">
        <v>6</v>
      </c>
      <c r="E16" s="43"/>
    </row>
    <row r="17" spans="4:5" x14ac:dyDescent="0.25">
      <c r="D17" s="4" t="s">
        <v>9</v>
      </c>
      <c r="E17" s="39" t="str">
        <f>IF(E16="","",(E16-E15)/E15)</f>
        <v/>
      </c>
    </row>
    <row r="18" spans="4:5" x14ac:dyDescent="0.25">
      <c r="D18" s="3"/>
      <c r="E18" s="5"/>
    </row>
    <row r="19" spans="4:5" x14ac:dyDescent="0.25">
      <c r="D19" s="6" t="s">
        <v>10</v>
      </c>
      <c r="E19" s="42" t="str">
        <f>IF(E17="","",(E17+E13+E9)/3)</f>
        <v/>
      </c>
    </row>
    <row r="20" spans="4:5" x14ac:dyDescent="0.25">
      <c r="D20" s="3"/>
      <c r="E20" s="7"/>
    </row>
    <row r="21" spans="4:5" x14ac:dyDescent="0.25">
      <c r="D21" s="4"/>
      <c r="E21" s="7"/>
    </row>
    <row r="22" spans="4:5" x14ac:dyDescent="0.25">
      <c r="D22" s="3" t="s">
        <v>11</v>
      </c>
      <c r="E22" s="40">
        <f>E41</f>
        <v>6.1025716465448604E-2</v>
      </c>
    </row>
    <row r="23" spans="4:5" x14ac:dyDescent="0.25">
      <c r="D23" s="3" t="s">
        <v>12</v>
      </c>
      <c r="E23" s="40">
        <f>E40</f>
        <v>3.8230998158901824E-2</v>
      </c>
    </row>
    <row r="24" spans="4:5" x14ac:dyDescent="0.25">
      <c r="D24" s="3" t="s">
        <v>13</v>
      </c>
      <c r="E24" s="40">
        <f>E39</f>
        <v>3.792259579252049E-2</v>
      </c>
    </row>
    <row r="25" spans="4:5" x14ac:dyDescent="0.25">
      <c r="D25" s="4" t="s">
        <v>14</v>
      </c>
      <c r="E25" s="8">
        <f>SUM(E22:E24)/3</f>
        <v>4.5726436805623639E-2</v>
      </c>
    </row>
    <row r="26" spans="4:5" x14ac:dyDescent="0.25">
      <c r="D26" s="4" t="s">
        <v>15</v>
      </c>
      <c r="E26" s="8">
        <f>5%+E25</f>
        <v>9.5726436805623649E-2</v>
      </c>
    </row>
    <row r="27" spans="4:5" x14ac:dyDescent="0.25">
      <c r="D27" s="4"/>
      <c r="E27" s="8"/>
    </row>
    <row r="28" spans="4:5" ht="79.5" customHeight="1" x14ac:dyDescent="0.25">
      <c r="D28" s="9" t="s">
        <v>16</v>
      </c>
      <c r="E28" s="38" t="str">
        <f>IF(E19="","",IF(E19&gt;E26,"Yes","No"))</f>
        <v/>
      </c>
    </row>
    <row r="29" spans="4:5" ht="15.75" thickBot="1" x14ac:dyDescent="0.3">
      <c r="D29" s="4"/>
      <c r="E29" s="7"/>
    </row>
    <row r="30" spans="4:5" ht="15.75" thickBot="1" x14ac:dyDescent="0.3">
      <c r="D30" s="33" t="s">
        <v>17</v>
      </c>
      <c r="E30" s="34"/>
    </row>
    <row r="31" spans="4:5" x14ac:dyDescent="0.25">
      <c r="D31" s="13"/>
      <c r="E31" s="14"/>
    </row>
    <row r="32" spans="4:5" x14ac:dyDescent="0.25">
      <c r="D32" s="35" t="s">
        <v>18</v>
      </c>
      <c r="E32" s="36"/>
    </row>
    <row r="33" spans="4:5" x14ac:dyDescent="0.25">
      <c r="D33" s="15"/>
      <c r="E33" s="16"/>
    </row>
    <row r="34" spans="4:5" ht="45" x14ac:dyDescent="0.25">
      <c r="D34" s="17" t="s">
        <v>19</v>
      </c>
      <c r="E34" s="18"/>
    </row>
    <row r="35" spans="4:5" x14ac:dyDescent="0.25">
      <c r="D35" s="15"/>
      <c r="E35" s="19"/>
    </row>
    <row r="36" spans="4:5" ht="60.75" customHeight="1" x14ac:dyDescent="0.25">
      <c r="D36" s="35" t="s">
        <v>21</v>
      </c>
      <c r="E36" s="36"/>
    </row>
    <row r="37" spans="4:5" x14ac:dyDescent="0.25">
      <c r="D37" s="20"/>
      <c r="E37" s="41" t="s">
        <v>22</v>
      </c>
    </row>
    <row r="38" spans="4:5" x14ac:dyDescent="0.25">
      <c r="D38" s="25" t="s">
        <v>20</v>
      </c>
      <c r="E38" s="26"/>
    </row>
    <row r="39" spans="4:5" x14ac:dyDescent="0.25">
      <c r="D39" s="21">
        <v>2024</v>
      </c>
      <c r="E39" s="22">
        <f>(334.209-321.998)/321.998</f>
        <v>3.792259579252049E-2</v>
      </c>
    </row>
    <row r="40" spans="4:5" x14ac:dyDescent="0.25">
      <c r="D40" s="21">
        <v>2023</v>
      </c>
      <c r="E40" s="22">
        <f>(321.998-310.141)/310.141</f>
        <v>3.8230998158901824E-2</v>
      </c>
    </row>
    <row r="41" spans="4:5" x14ac:dyDescent="0.25">
      <c r="D41" s="21">
        <v>2022</v>
      </c>
      <c r="E41" s="22">
        <f>(310.141-292.303)/292.303</f>
        <v>6.1025716465448604E-2</v>
      </c>
    </row>
    <row r="42" spans="4:5" ht="15.75" thickBot="1" x14ac:dyDescent="0.3">
      <c r="D42" s="23"/>
      <c r="E42" s="24"/>
    </row>
  </sheetData>
  <sheetProtection algorithmName="SHA-512" hashValue="8Ud0Va3b2QaDxxpR+tSmH7ct4Tj8BgEt5KRIxKrtxegtx4yiTNBuK/WMmJ/0jqEBARLWlezh84VjcLuCsiPKag==" saltValue="l3OA8BuS+Nj51Wc/ZDirvQ==" spinCount="100000" sheet="1" objects="1" scenarios="1"/>
  <mergeCells count="7">
    <mergeCell ref="D38:E38"/>
    <mergeCell ref="D1:E1"/>
    <mergeCell ref="D2:E2"/>
    <mergeCell ref="D3:E3"/>
    <mergeCell ref="D30:E30"/>
    <mergeCell ref="D32:E32"/>
    <mergeCell ref="D36:E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Co-ops &amp; Condos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 Tsoulou (Buildings)</dc:creator>
  <cp:lastModifiedBy>Emily Hoffman (Buildings)</cp:lastModifiedBy>
  <dcterms:created xsi:type="dcterms:W3CDTF">2025-02-21T15:23:10Z</dcterms:created>
  <dcterms:modified xsi:type="dcterms:W3CDTF">2025-02-26T22:03:47Z</dcterms:modified>
</cp:coreProperties>
</file>