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ekriegman\Downloads\"/>
    </mc:Choice>
  </mc:AlternateContent>
  <xr:revisionPtr revIDLastSave="0" documentId="13_ncr:1_{CCF40435-9D61-4633-9539-BBDEE7158EC4}" xr6:coauthVersionLast="47" xr6:coauthVersionMax="47" xr10:uidLastSave="{00000000-0000-0000-0000-000000000000}"/>
  <bookViews>
    <workbookView xWindow="39450" yWindow="1845" windowWidth="36615" windowHeight="19515" xr2:uid="{1435C7E1-A9F6-4EFF-BF98-16ADAF57D5D6}"/>
  </bookViews>
  <sheets>
    <sheet name="Sheet1" sheetId="1" r:id="rId1"/>
  </sheets>
  <definedNames>
    <definedName name="_xlnm.Print_Titles" localSheetId="0">Sheet1!$A:$E,Sheet1!$1:$1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42" i="1" l="1"/>
  <c r="AH42" i="1"/>
  <c r="AK41" i="1"/>
  <c r="AJ41" i="1"/>
  <c r="AI41" i="1"/>
  <c r="AH41" i="1"/>
  <c r="AG41" i="1"/>
  <c r="AK18" i="1"/>
  <c r="AK42" i="1" s="1"/>
  <c r="AJ18" i="1"/>
  <c r="AJ42" i="1" s="1"/>
  <c r="AI18" i="1"/>
  <c r="AH18" i="1"/>
  <c r="AG18" i="1"/>
  <c r="AG42" i="1" s="1"/>
</calcChain>
</file>

<file path=xl/sharedStrings.xml><?xml version="1.0" encoding="utf-8"?>
<sst xmlns="http://schemas.openxmlformats.org/spreadsheetml/2006/main" count="230" uniqueCount="133">
  <si>
    <t>Community District</t>
  </si>
  <si>
    <t>Borough</t>
  </si>
  <si>
    <t>Permit Type</t>
  </si>
  <si>
    <t>Avg Daily Throughput (2019 - Q1)</t>
  </si>
  <si>
    <t>Avg Daily Throughput (2019 - Q2)</t>
  </si>
  <si>
    <t>Avg Daily Throughput (2019 - Q3)</t>
  </si>
  <si>
    <t>Avg Daily Throughput (2019 - Q4)</t>
  </si>
  <si>
    <t>Avg Daily Throughput (CY2019)</t>
  </si>
  <si>
    <t>Transfer Station Name (Permit #)</t>
  </si>
  <si>
    <t>P</t>
  </si>
  <si>
    <t>Address</t>
  </si>
  <si>
    <t>NP</t>
  </si>
  <si>
    <t>Brooklyn</t>
  </si>
  <si>
    <t>Queens</t>
  </si>
  <si>
    <t>Staten Island</t>
  </si>
  <si>
    <t>Bronx</t>
  </si>
  <si>
    <t>Action Environmental Systems (5504)</t>
  </si>
  <si>
    <t>Metropolitan Transfer Station (1117)</t>
  </si>
  <si>
    <t>Hi-Tech Resource Recovery (2213)</t>
  </si>
  <si>
    <t>A &amp; L Cesspool Service (5512)</t>
  </si>
  <si>
    <t>American Recycling (4314)</t>
  </si>
  <si>
    <t>Regal Recycling Co., Inc.  (3402)</t>
  </si>
  <si>
    <t>Tully Environmental Inc.  (4404)</t>
  </si>
  <si>
    <t>A J Recycling Inc. (4280)</t>
  </si>
  <si>
    <t>John Danna &amp; Sons, Inc. (1104)</t>
  </si>
  <si>
    <t>Atlas Roll-Off Corp. (2053)</t>
  </si>
  <si>
    <t>City Recycling Corp. (2118)</t>
  </si>
  <si>
    <t>Cooper Tank &amp; Welding Inc. (4233)</t>
  </si>
  <si>
    <t>Decostole Carting Co. (2011)</t>
  </si>
  <si>
    <t>Cooper Recycling. (4267)</t>
  </si>
  <si>
    <t>American Recycling (3662)</t>
  </si>
  <si>
    <t>Crown Container Co. (3613)</t>
  </si>
  <si>
    <t>New Style Recycling Corp. (3327)</t>
  </si>
  <si>
    <t>49-10 Grand Avenue</t>
  </si>
  <si>
    <t>Regal Recycling Co. Inc. (4336)</t>
  </si>
  <si>
    <t>Thomas Novelli Contracting Corp. (4247)</t>
  </si>
  <si>
    <t>920 E 132nd Street</t>
  </si>
  <si>
    <t>325 Casanova Street</t>
  </si>
  <si>
    <t>287 Halleck Street</t>
  </si>
  <si>
    <t>941 Stanley Avenue</t>
  </si>
  <si>
    <t>115 Thames Street</t>
  </si>
  <si>
    <t>130 Varick Avenue</t>
  </si>
  <si>
    <t>577 Court Street</t>
  </si>
  <si>
    <t>110-120 50th Street</t>
  </si>
  <si>
    <t>485 Scott Avenue</t>
  </si>
  <si>
    <t>215-221 Varick Avenue</t>
  </si>
  <si>
    <t>38-40 Review Avenue</t>
  </si>
  <si>
    <t>172-33 Douglas Avenue</t>
  </si>
  <si>
    <t>172-02 Douglas Avenue</t>
  </si>
  <si>
    <t>127-20 34th Avenue</t>
  </si>
  <si>
    <t>325 Faile Street</t>
  </si>
  <si>
    <t>216-222 Manida Street</t>
  </si>
  <si>
    <t>318 Bryant Avenue</t>
  </si>
  <si>
    <t>1264 Viele Avenue</t>
  </si>
  <si>
    <t>620 Truxton Street</t>
  </si>
  <si>
    <t>38-50 Review Avenue</t>
  </si>
  <si>
    <t>538-545 Stewart Avenue</t>
  </si>
  <si>
    <t>889 Essex Street</t>
  </si>
  <si>
    <t>151 Anthony Street</t>
  </si>
  <si>
    <t>222 Maspeth Avenue</t>
  </si>
  <si>
    <t>1481 Troy Avenue</t>
  </si>
  <si>
    <t>594 Scholes Street</t>
  </si>
  <si>
    <t>548 Varick Avenue</t>
  </si>
  <si>
    <t>686 Morgan Avenue</t>
  </si>
  <si>
    <t>75 Thomas Street</t>
  </si>
  <si>
    <t>123 Varick Avenue</t>
  </si>
  <si>
    <t>126-46 34th Avenue</t>
  </si>
  <si>
    <t>172-06 Douglas Avenue</t>
  </si>
  <si>
    <t>94-20 Merrick Boulevard</t>
  </si>
  <si>
    <t>11 Ferry Street</t>
  </si>
  <si>
    <t>17-25 Van Street</t>
  </si>
  <si>
    <t>Brooklyn C&amp;D, LLC. (4266)</t>
  </si>
  <si>
    <t>Zevel Transfer, LLC (1113)</t>
  </si>
  <si>
    <t>IESI NY Corp. (1114)</t>
  </si>
  <si>
    <t>Action Environmental LLC (5503)</t>
  </si>
  <si>
    <t>Waste Management of NY, LLC (2128)</t>
  </si>
  <si>
    <t>Waste Management of NY, LLC (2211)</t>
  </si>
  <si>
    <t>Waste Management of NY, LLC (3214)</t>
  </si>
  <si>
    <t>Aspha LLC. (1120)</t>
  </si>
  <si>
    <t>Waste Management of NY, LLC (2222)</t>
  </si>
  <si>
    <t>BX01</t>
  </si>
  <si>
    <t>BX02</t>
  </si>
  <si>
    <t>BK05</t>
  </si>
  <si>
    <t>BK01</t>
  </si>
  <si>
    <t>BK06</t>
  </si>
  <si>
    <t>BK07</t>
  </si>
  <si>
    <t>QN02</t>
  </si>
  <si>
    <t>QN12</t>
  </si>
  <si>
    <t>QN07</t>
  </si>
  <si>
    <t>BK17</t>
  </si>
  <si>
    <t>QN05</t>
  </si>
  <si>
    <t>SI01</t>
  </si>
  <si>
    <t>Empire Recycling (2117)</t>
  </si>
  <si>
    <t>Total</t>
  </si>
  <si>
    <t>98 Lincoln Avenue</t>
  </si>
  <si>
    <t>Waste Management of NY, LLC (1032)</t>
  </si>
  <si>
    <t>Avg Daily Throughput (2020 - Q1)</t>
  </si>
  <si>
    <t>Avg Daily Throughput (2020 - Q2)</t>
  </si>
  <si>
    <t>Avg Daily Throughput (2020 - Q3)</t>
  </si>
  <si>
    <t>Avg Daily Throughput (2020 - Q4)</t>
  </si>
  <si>
    <t>Avg Daily Throughput (CY2020)</t>
  </si>
  <si>
    <t>Putrescible Subtotal</t>
  </si>
  <si>
    <t>Non-Putrescible Subtotal</t>
  </si>
  <si>
    <t>Permitted Capacity (Sept. 2019)</t>
  </si>
  <si>
    <t>Permitted Capacity  (Sept. 2020)</t>
  </si>
  <si>
    <t>Permitted Capacity -  (Sept. 2021)</t>
  </si>
  <si>
    <t>Permitted Capacity -  (Sept. 2022)</t>
  </si>
  <si>
    <t>Permitted Capacity -  (Sept. 2023)</t>
  </si>
  <si>
    <t>Avg Daily Throughput (2021 - Q1)</t>
  </si>
  <si>
    <t>Avg Daily Throughput (2021 - Q2)</t>
  </si>
  <si>
    <t>Avg Daily Throughput (2021 - Q3)</t>
  </si>
  <si>
    <t>Avg Daily Throughput (2021 - Q4)</t>
  </si>
  <si>
    <t>Avg Daily Throughput (CY2021)</t>
  </si>
  <si>
    <t>Avg Daily Throughput (2022 - Q2)</t>
  </si>
  <si>
    <t>Avg Daily Throughput (2022 - Q3)</t>
  </si>
  <si>
    <t>Avg Daily Throughput (2022 - Q4)</t>
  </si>
  <si>
    <t>Avg Daily Throughput (CY2022)</t>
  </si>
  <si>
    <t>Avg Daily Throughput (2022 - Q1)</t>
  </si>
  <si>
    <t>Cogent Transfer LLC (5511)</t>
  </si>
  <si>
    <t>Waste Connections of NY, Inc. (4263)</t>
  </si>
  <si>
    <t>Waste Connections of NY, Inc. (2163)</t>
  </si>
  <si>
    <t>Scott Avenue Recycling, LLC (4218)</t>
  </si>
  <si>
    <t>Empire Recycling Services (2115)</t>
  </si>
  <si>
    <t>Staten Island C&amp;D LLC (3419)</t>
  </si>
  <si>
    <t>Amount Reserved for SSO, if any</t>
  </si>
  <si>
    <t>Permitted Capacity -  (Sept. 2024)</t>
  </si>
  <si>
    <t>Avg Daily Throughput (2023 - Q1)</t>
  </si>
  <si>
    <t>Avg Daily Throughput (2023 - Q2)</t>
  </si>
  <si>
    <t>Avg Daily Throughput (2023 - Q3)</t>
  </si>
  <si>
    <t>Avg Daily Throughput (2023 - Q4)</t>
  </si>
  <si>
    <t>Avg Daily Throughput (CY2023)</t>
  </si>
  <si>
    <t>JD Recycling, Inc. (4402)</t>
  </si>
  <si>
    <t>Stokes Waste  Paper Co. Inc. (3476)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</si>
</sst>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1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25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6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3" fontId="0" fillId="0" borderId="11" xfId="0" applyNumberFormat="1" applyFont="1" applyBorder="1" applyAlignment="1">
      <alignment wrapText="1"/>
    </xf>
    <xf numFmtId="0" fontId="5" fillId="0" borderId="10" xfId="1" applyNumberFormat="1" applyFont="1" applyFill="1" applyBorder="1" applyAlignment="1"/>
    <xf numFmtId="3" fontId="0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wrapText="1"/>
    </xf>
    <xf numFmtId="3" fontId="0" fillId="0" borderId="10" xfId="0" applyNumberFormat="1" applyBorder="1"/>
    <xf numFmtId="0" fontId="0" fillId="0" borderId="10" xfId="0" applyFont="1" applyBorder="1"/>
    <xf numFmtId="0" fontId="0" fillId="0" borderId="12" xfId="0" applyBorder="1"/>
    <xf numFmtId="0" fontId="0" fillId="0" borderId="1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0" xfId="0" applyBorder="1"/>
    <xf numFmtId="3" fontId="0" fillId="0" borderId="12" xfId="0" applyNumberFormat="1" applyFont="1" applyBorder="1" applyAlignment="1">
      <alignment wrapText="1"/>
    </xf>
    <xf numFmtId="3" fontId="0" fillId="0" borderId="10" xfId="0" applyNumberFormat="1" applyFont="1" applyBorder="1"/>
    <xf numFmtId="3" fontId="0" fillId="0" borderId="12" xfId="0" applyNumberFormat="1" applyBorder="1"/>
    <xf numFmtId="0" fontId="0" fillId="0" borderId="11" xfId="0" applyBorder="1"/>
    <xf numFmtId="0" fontId="0" fillId="0" borderId="11" xfId="0" applyFont="1" applyFill="1" applyBorder="1" applyAlignment="1">
      <alignment wrapText="1"/>
    </xf>
    <xf numFmtId="0" fontId="0" fillId="0" borderId="12" xfId="0" applyFont="1" applyFill="1" applyBorder="1" applyAlignment="1">
      <alignment wrapText="1"/>
    </xf>
    <xf numFmtId="0" fontId="0" fillId="0" borderId="12" xfId="0" applyFont="1" applyBorder="1"/>
    <xf numFmtId="0" fontId="26" fillId="0" borderId="10" xfId="0" applyFont="1" applyBorder="1"/>
    <xf numFmtId="3" fontId="26" fillId="0" borderId="10" xfId="0" applyNumberFormat="1" applyFont="1" applyBorder="1" applyAlignment="1">
      <alignment wrapText="1"/>
    </xf>
    <xf numFmtId="3" fontId="26" fillId="0" borderId="10" xfId="0" applyNumberFormat="1" applyFont="1" applyBorder="1"/>
    <xf numFmtId="3" fontId="26" fillId="0" borderId="14" xfId="0" applyNumberFormat="1" applyFont="1" applyBorder="1"/>
    <xf numFmtId="3" fontId="26" fillId="0" borderId="14" xfId="0" applyNumberFormat="1" applyFont="1" applyBorder="1" applyAlignment="1">
      <alignment wrapText="1"/>
    </xf>
    <xf numFmtId="3" fontId="0" fillId="0" borderId="14" xfId="0" applyNumberFormat="1" applyFont="1" applyBorder="1" applyAlignment="1">
      <alignment wrapText="1"/>
    </xf>
    <xf numFmtId="3" fontId="0" fillId="0" borderId="14" xfId="0" applyNumberFormat="1" applyFont="1" applyBorder="1"/>
    <xf numFmtId="3" fontId="26" fillId="0" borderId="11" xfId="0" applyNumberFormat="1" applyFont="1" applyBorder="1"/>
    <xf numFmtId="3" fontId="26" fillId="0" borderId="11" xfId="0" applyNumberFormat="1" applyFont="1" applyBorder="1" applyAlignment="1">
      <alignment wrapText="1"/>
    </xf>
    <xf numFmtId="3" fontId="0" fillId="0" borderId="11" xfId="0" applyNumberFormat="1" applyFont="1" applyBorder="1"/>
    <xf numFmtId="3" fontId="26" fillId="0" borderId="13" xfId="0" applyNumberFormat="1" applyFont="1" applyBorder="1"/>
    <xf numFmtId="3" fontId="0" fillId="0" borderId="13" xfId="0" applyNumberFormat="1" applyFont="1" applyBorder="1"/>
    <xf numFmtId="0" fontId="0" fillId="0" borderId="12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6" fillId="0" borderId="10" xfId="0" applyFont="1" applyFill="1" applyBorder="1"/>
    <xf numFmtId="3" fontId="26" fillId="0" borderId="10" xfId="0" applyNumberFormat="1" applyFont="1" applyFill="1" applyBorder="1" applyAlignment="1">
      <alignment horizontal="right" wrapText="1"/>
    </xf>
    <xf numFmtId="3" fontId="26" fillId="0" borderId="10" xfId="0" applyNumberFormat="1" applyFont="1" applyFill="1" applyBorder="1" applyAlignment="1">
      <alignment wrapText="1"/>
    </xf>
    <xf numFmtId="3" fontId="26" fillId="0" borderId="10" xfId="0" applyNumberFormat="1" applyFont="1" applyFill="1" applyBorder="1"/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3" fontId="0" fillId="0" borderId="12" xfId="0" applyNumberFormat="1" applyFont="1" applyBorder="1"/>
    <xf numFmtId="3" fontId="0" fillId="0" borderId="24" xfId="0" applyNumberFormat="1" applyFont="1" applyBorder="1"/>
    <xf numFmtId="3" fontId="26" fillId="0" borderId="12" xfId="0" applyNumberFormat="1" applyFont="1" applyBorder="1"/>
    <xf numFmtId="3" fontId="26" fillId="0" borderId="24" xfId="0" applyNumberFormat="1" applyFont="1" applyBorder="1"/>
    <xf numFmtId="0" fontId="1" fillId="33" borderId="10" xfId="0" applyFont="1" applyFill="1" applyBorder="1" applyAlignment="1">
      <alignment wrapText="1"/>
    </xf>
    <xf numFmtId="3" fontId="28" fillId="33" borderId="10" xfId="0" applyNumberFormat="1" applyFont="1" applyFill="1" applyBorder="1" applyAlignment="1">
      <alignment horizontal="right" vertical="center" wrapText="1"/>
    </xf>
    <xf numFmtId="3" fontId="28" fillId="33" borderId="12" xfId="0" applyNumberFormat="1" applyFont="1" applyFill="1" applyBorder="1" applyAlignment="1">
      <alignment horizontal="right" vertical="center" wrapText="1"/>
    </xf>
    <xf numFmtId="3" fontId="28" fillId="33" borderId="24" xfId="0" applyNumberFormat="1" applyFont="1" applyFill="1" applyBorder="1" applyAlignment="1">
      <alignment horizontal="right" vertical="center" wrapText="1"/>
    </xf>
    <xf numFmtId="1" fontId="28" fillId="33" borderId="11" xfId="0" applyNumberFormat="1" applyFont="1" applyFill="1" applyBorder="1" applyAlignment="1">
      <alignment horizontal="right" vertical="center" wrapText="1"/>
    </xf>
    <xf numFmtId="1" fontId="28" fillId="33" borderId="10" xfId="0" applyNumberFormat="1" applyFont="1" applyFill="1" applyBorder="1" applyAlignment="1">
      <alignment horizontal="right" vertical="center" wrapText="1"/>
    </xf>
    <xf numFmtId="1" fontId="28" fillId="33" borderId="12" xfId="0" applyNumberFormat="1" applyFont="1" applyFill="1" applyBorder="1" applyAlignment="1">
      <alignment horizontal="right" vertical="center" wrapText="1"/>
    </xf>
    <xf numFmtId="3" fontId="28" fillId="33" borderId="11" xfId="0" applyNumberFormat="1" applyFont="1" applyFill="1" applyBorder="1" applyAlignment="1">
      <alignment horizontal="right" vertical="center" wrapText="1"/>
    </xf>
    <xf numFmtId="0" fontId="0" fillId="33" borderId="0" xfId="0" applyFill="1"/>
    <xf numFmtId="0" fontId="27" fillId="0" borderId="10" xfId="0" applyFont="1" applyFill="1" applyBorder="1" applyAlignment="1">
      <alignment wrapText="1"/>
    </xf>
    <xf numFmtId="3" fontId="26" fillId="0" borderId="14" xfId="0" applyNumberFormat="1" applyFont="1" applyFill="1" applyBorder="1" applyAlignment="1">
      <alignment wrapText="1"/>
    </xf>
    <xf numFmtId="3" fontId="26" fillId="0" borderId="13" xfId="0" applyNumberFormat="1" applyFont="1" applyFill="1" applyBorder="1"/>
    <xf numFmtId="3" fontId="26" fillId="0" borderId="11" xfId="0" applyNumberFormat="1" applyFont="1" applyFill="1" applyBorder="1" applyAlignment="1">
      <alignment wrapText="1"/>
    </xf>
    <xf numFmtId="3" fontId="0" fillId="0" borderId="10" xfId="0" applyNumberFormat="1" applyFont="1" applyFill="1" applyBorder="1" applyAlignment="1">
      <alignment wrapText="1"/>
    </xf>
    <xf numFmtId="3" fontId="0" fillId="0" borderId="12" xfId="0" applyNumberFormat="1" applyFont="1" applyFill="1" applyBorder="1" applyAlignment="1">
      <alignment wrapText="1"/>
    </xf>
    <xf numFmtId="3" fontId="0" fillId="0" borderId="13" xfId="0" applyNumberFormat="1" applyFont="1" applyFill="1" applyBorder="1"/>
    <xf numFmtId="3" fontId="0" fillId="0" borderId="11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</cellXfs>
  <cellStyles count="131">
    <cellStyle name="20% - Accent1 2" xfId="48" xr:uid="{9F98B9F7-11A9-47DE-BD9D-D4087FDF2F32}"/>
    <cellStyle name="20% - Accent1 3" xfId="62" xr:uid="{16C0516A-C524-49A5-BCEE-398B61BF9065}"/>
    <cellStyle name="20% - Accent1 4" xfId="77" xr:uid="{8B905933-4AF0-40BD-ACA1-DA90542030C2}"/>
    <cellStyle name="20% - Accent1 5" xfId="92" xr:uid="{F4CBC606-63F2-4C03-BF87-4AA8A63AF0A2}"/>
    <cellStyle name="20% - Accent1 6" xfId="112" xr:uid="{9FC8BB2F-F64F-4744-B090-CA444E8152E1}"/>
    <cellStyle name="20% - Accent1 7" xfId="19" xr:uid="{4F5AD70F-C6BA-41D9-8178-EF97A3B0E02D}"/>
    <cellStyle name="20% - Accent2 2" xfId="50" xr:uid="{D78C6071-13C0-4E3E-9868-5E1B05D56F52}"/>
    <cellStyle name="20% - Accent2 3" xfId="64" xr:uid="{1891DD76-8BBE-4900-A180-25B2ECC79BCE}"/>
    <cellStyle name="20% - Accent2 4" xfId="79" xr:uid="{7B232F2E-3FA9-4FE9-8BB2-24B41764DCF6}"/>
    <cellStyle name="20% - Accent2 5" xfId="95" xr:uid="{EBA25396-A709-48AE-97B4-C88C7E5C9A5A}"/>
    <cellStyle name="20% - Accent2 6" xfId="115" xr:uid="{AF138E00-0BD0-422B-A746-3EA78B173519}"/>
    <cellStyle name="20% - Accent2 7" xfId="23" xr:uid="{C59E045A-1466-471D-AC87-20D5770FAD64}"/>
    <cellStyle name="20% - Accent3 2" xfId="52" xr:uid="{1C655DE2-2DC1-4B61-A1EF-4681E0B4BAA4}"/>
    <cellStyle name="20% - Accent3 3" xfId="66" xr:uid="{251D90BD-E4BF-476D-B550-F7F4FC8107E9}"/>
    <cellStyle name="20% - Accent3 4" xfId="81" xr:uid="{4B9D0611-437C-4CA8-B790-A0524696CB49}"/>
    <cellStyle name="20% - Accent3 5" xfId="98" xr:uid="{3F1DD1B2-F6FA-4088-978F-B9EB1CA73629}"/>
    <cellStyle name="20% - Accent3 6" xfId="118" xr:uid="{00510613-5632-4DDB-B299-23426AFE7309}"/>
    <cellStyle name="20% - Accent3 7" xfId="27" xr:uid="{9AC8BC83-D3A3-456E-B11A-39AE77FDF8EB}"/>
    <cellStyle name="20% - Accent4 2" xfId="54" xr:uid="{A6330F8F-AD5F-4D0E-ACD2-0D77AAFAE493}"/>
    <cellStyle name="20% - Accent4 3" xfId="68" xr:uid="{4E419351-96D6-437F-B2E2-A7C17D609CFE}"/>
    <cellStyle name="20% - Accent4 4" xfId="83" xr:uid="{50FDF0B1-A1E8-48CF-B1F6-0DB8F69B865D}"/>
    <cellStyle name="20% - Accent4 5" xfId="101" xr:uid="{81FA9A35-76FE-4E14-A9D6-F5EFF7A62E11}"/>
    <cellStyle name="20% - Accent4 6" xfId="121" xr:uid="{677EA28A-F657-4F29-B1BC-4F5B07FBA11F}"/>
    <cellStyle name="20% - Accent4 7" xfId="31" xr:uid="{1DB6E94D-3AE5-41FE-A0A7-CEBE8522CB2D}"/>
    <cellStyle name="20% - Accent5 2" xfId="56" xr:uid="{8C7D72E9-B4A8-43CE-9FD3-012DB42831FA}"/>
    <cellStyle name="20% - Accent5 3" xfId="70" xr:uid="{B7DB175A-699F-40E6-9B94-06A680E31D04}"/>
    <cellStyle name="20% - Accent5 4" xfId="85" xr:uid="{536BFFCE-14D5-450E-B943-9E3D5906AA42}"/>
    <cellStyle name="20% - Accent5 5" xfId="104" xr:uid="{2B3EEE9C-C91C-44EB-B961-4ED8E7912E6F}"/>
    <cellStyle name="20% - Accent5 6" xfId="124" xr:uid="{14BE5C3D-48EE-4D28-B658-F14D37B5F15D}"/>
    <cellStyle name="20% - Accent5 7" xfId="35" xr:uid="{26853052-63D4-4DBF-9F6A-9C6BE5AE8706}"/>
    <cellStyle name="20% - Accent6 2" xfId="58" xr:uid="{C2CF1C4F-F47F-48E5-86EF-E3DBDA432738}"/>
    <cellStyle name="20% - Accent6 3" xfId="72" xr:uid="{06F2D29B-888F-4ADE-96AC-A027F0042376}"/>
    <cellStyle name="20% - Accent6 4" xfId="87" xr:uid="{249D59E1-1AF1-46E2-AF64-D30AD704637A}"/>
    <cellStyle name="20% - Accent6 5" xfId="107" xr:uid="{81D05EBB-CB87-4D51-A18C-2B0770EB5445}"/>
    <cellStyle name="20% - Accent6 6" xfId="127" xr:uid="{EC2EADA6-DD2B-4B85-B22E-094749604CC3}"/>
    <cellStyle name="20% - Accent6 7" xfId="39" xr:uid="{8D932DD9-3955-453C-9F87-3107E0DD0278}"/>
    <cellStyle name="40% - Accent1 2" xfId="49" xr:uid="{C2F83DF0-E8CE-4E30-BEC7-3BB2533B8242}"/>
    <cellStyle name="40% - Accent1 3" xfId="63" xr:uid="{2CB8ED83-0C3D-4CCC-8CCD-6235836C5E67}"/>
    <cellStyle name="40% - Accent1 4" xfId="78" xr:uid="{CC780CF5-5D36-478B-846F-95A2EB8323F5}"/>
    <cellStyle name="40% - Accent1 5" xfId="93" xr:uid="{A7AE3812-6880-47E4-999F-FDACCBA59D75}"/>
    <cellStyle name="40% - Accent1 6" xfId="113" xr:uid="{9CAD59C3-268B-42D9-A627-DBF77D90D249}"/>
    <cellStyle name="40% - Accent1 7" xfId="20" xr:uid="{A48A1F3C-DA57-4E22-A842-D4E036A99E62}"/>
    <cellStyle name="40% - Accent2 2" xfId="51" xr:uid="{5C6EE0F8-FD75-475D-9FF2-B477FED6FA3A}"/>
    <cellStyle name="40% - Accent2 3" xfId="65" xr:uid="{AED5E6DD-F99C-49EB-9B3A-1A1BAE337B5A}"/>
    <cellStyle name="40% - Accent2 4" xfId="80" xr:uid="{B1505956-9771-44CC-8AE7-18511EE04B37}"/>
    <cellStyle name="40% - Accent2 5" xfId="96" xr:uid="{A4FC9751-C305-4FC0-8CE4-B8B970F0D71E}"/>
    <cellStyle name="40% - Accent2 6" xfId="116" xr:uid="{C56307B1-AD87-450A-8868-CEAD6514DD3B}"/>
    <cellStyle name="40% - Accent2 7" xfId="24" xr:uid="{29B6A67C-21BE-4450-84C8-9099FDA34E80}"/>
    <cellStyle name="40% - Accent3 2" xfId="53" xr:uid="{EAF81917-EBF3-4C86-8258-7DDC1B75C045}"/>
    <cellStyle name="40% - Accent3 3" xfId="67" xr:uid="{FEAA56CF-DAFD-4514-A7DE-D5A26BCD3627}"/>
    <cellStyle name="40% - Accent3 4" xfId="82" xr:uid="{D7F2DC1E-9181-4BBA-ABD8-2E696B79E79A}"/>
    <cellStyle name="40% - Accent3 5" xfId="99" xr:uid="{9D0AB0AE-F746-4693-9DE8-FF22BDC3C828}"/>
    <cellStyle name="40% - Accent3 6" xfId="119" xr:uid="{B79DF666-7895-4D5D-83A7-463917603650}"/>
    <cellStyle name="40% - Accent3 7" xfId="28" xr:uid="{F01BDD86-847E-4F6F-BADB-CF974756BCF5}"/>
    <cellStyle name="40% - Accent4 2" xfId="55" xr:uid="{90650EA6-72EA-42BB-8F82-292D2EDC1D11}"/>
    <cellStyle name="40% - Accent4 3" xfId="69" xr:uid="{81FC4D8F-DE89-4F22-876D-E623354AB447}"/>
    <cellStyle name="40% - Accent4 4" xfId="84" xr:uid="{87C6E8E0-0A24-4423-9526-D03E6B11CFBE}"/>
    <cellStyle name="40% - Accent4 5" xfId="102" xr:uid="{12283C43-F3DD-4AA4-B502-12734E745237}"/>
    <cellStyle name="40% - Accent4 6" xfId="122" xr:uid="{68EEA87E-5D73-4E28-8F2C-EA2D412D9CCE}"/>
    <cellStyle name="40% - Accent4 7" xfId="32" xr:uid="{53F0CDA3-C9A4-4032-8C4B-225A0A750E04}"/>
    <cellStyle name="40% - Accent5 2" xfId="57" xr:uid="{0078EB3A-F4F1-455C-9406-B75668F0D673}"/>
    <cellStyle name="40% - Accent5 3" xfId="71" xr:uid="{2940B73C-7033-493D-BF41-2743B3B1364B}"/>
    <cellStyle name="40% - Accent5 4" xfId="86" xr:uid="{D7C40A34-3FEB-4529-B26F-EC910A83E7F4}"/>
    <cellStyle name="40% - Accent5 5" xfId="105" xr:uid="{4E770910-E94E-491C-BEE6-40A5CD67C54D}"/>
    <cellStyle name="40% - Accent5 6" xfId="125" xr:uid="{CEFBEEAB-E845-4941-8E5D-43E95A9FF0FE}"/>
    <cellStyle name="40% - Accent5 7" xfId="36" xr:uid="{3EA847CD-F136-43D1-A9E8-4170A1E1FA5F}"/>
    <cellStyle name="40% - Accent6 2" xfId="59" xr:uid="{1B9A9A61-FE2F-4AE7-B5A0-4F33DFDD54C0}"/>
    <cellStyle name="40% - Accent6 3" xfId="73" xr:uid="{A232A0E0-9171-4628-A536-F75DBF6362E8}"/>
    <cellStyle name="40% - Accent6 4" xfId="88" xr:uid="{0DAFEEF2-7BF7-4B9D-A342-E71FCE7396D5}"/>
    <cellStyle name="40% - Accent6 5" xfId="108" xr:uid="{BE1F6676-F850-4B0C-BFCB-039AF913DE44}"/>
    <cellStyle name="40% - Accent6 6" xfId="128" xr:uid="{6FF8E6F2-FFB0-400B-A77E-FEEC04393F32}"/>
    <cellStyle name="40% - Accent6 7" xfId="40" xr:uid="{21D7CA7A-3940-4D56-8F73-51E05CDC51D8}"/>
    <cellStyle name="60% - Accent1 2" xfId="94" xr:uid="{46C1DDE6-74EB-4DB9-A4CB-25F75E8CA946}"/>
    <cellStyle name="60% - Accent1 3" xfId="114" xr:uid="{9306042E-E765-442D-8D33-210656B687B3}"/>
    <cellStyle name="60% - Accent1 4" xfId="21" xr:uid="{A373C15E-6D5C-4FFB-81F7-2550D67ADD53}"/>
    <cellStyle name="60% - Accent2 2" xfId="97" xr:uid="{AC31D8F5-2F25-471C-A2BA-8089410F6DDC}"/>
    <cellStyle name="60% - Accent2 3" xfId="117" xr:uid="{3D0E79D9-34CE-419A-A149-5D3F3AD990FA}"/>
    <cellStyle name="60% - Accent2 4" xfId="25" xr:uid="{D97B3D73-879F-4009-926E-13427AA79C0A}"/>
    <cellStyle name="60% - Accent3 2" xfId="100" xr:uid="{DB6E2274-02DB-4441-BA4A-7AFBE0E64F76}"/>
    <cellStyle name="60% - Accent3 3" xfId="120" xr:uid="{95F16D35-8D81-4D1C-BCF1-67CD69BECFCC}"/>
    <cellStyle name="60% - Accent3 4" xfId="29" xr:uid="{7B1E0C28-8F85-4286-BF92-E4108E1EC00E}"/>
    <cellStyle name="60% - Accent4 2" xfId="103" xr:uid="{98101B59-DBB0-4E95-91E8-3C8ECA2FCF6D}"/>
    <cellStyle name="60% - Accent4 3" xfId="123" xr:uid="{A874BF84-F47B-4F53-842E-5995517404C5}"/>
    <cellStyle name="60% - Accent4 4" xfId="33" xr:uid="{88280B64-6FD8-45EC-B8A9-9FF6440B035C}"/>
    <cellStyle name="60% - Accent5 2" xfId="106" xr:uid="{A13F37A2-7E1B-4577-A55F-07D448A9DFC1}"/>
    <cellStyle name="60% - Accent5 3" xfId="126" xr:uid="{1267DB4E-85C3-48F1-B01D-A077DDFD675B}"/>
    <cellStyle name="60% - Accent5 4" xfId="37" xr:uid="{40AB852D-2520-4ED1-9D5B-4E581C8CC253}"/>
    <cellStyle name="60% - Accent6 2" xfId="109" xr:uid="{71278966-59DB-48C1-B03F-A095E783867B}"/>
    <cellStyle name="60% - Accent6 3" xfId="129" xr:uid="{B47D9C8B-50F7-4DEB-B530-6356AFAE756F}"/>
    <cellStyle name="60% - Accent6 4" xfId="41" xr:uid="{C789DBE0-EA55-4B4C-9A40-5C4277E6A415}"/>
    <cellStyle name="Accent1 2" xfId="18" xr:uid="{1931D8D3-522F-48FC-8388-28DF00EE6683}"/>
    <cellStyle name="Accent2 2" xfId="22" xr:uid="{5EA0EFF0-7F71-4DB6-AAAA-1D826485ADE1}"/>
    <cellStyle name="Accent3 2" xfId="26" xr:uid="{FCE8460F-A052-4239-A250-A0C54436D2F6}"/>
    <cellStyle name="Accent4 2" xfId="30" xr:uid="{BE399390-DF07-4418-959A-0BCD75850D6C}"/>
    <cellStyle name="Accent5 2" xfId="34" xr:uid="{AD1FC7E9-5F1D-425B-BA17-30855C78766A}"/>
    <cellStyle name="Accent6 2" xfId="38" xr:uid="{F8EBCDCE-5DC9-4247-B447-EBE9D2F0E386}"/>
    <cellStyle name="Bad 2" xfId="8" xr:uid="{8198F6DB-9924-4ABC-A1B3-F656E01A098B}"/>
    <cellStyle name="Calculation 2" xfId="12" xr:uid="{97204C7D-EB33-46F1-A4D3-758F751DBFBC}"/>
    <cellStyle name="Check Cell 2" xfId="14" xr:uid="{BED4D5EC-7E93-43A1-97EA-01D2A7FD3C9B}"/>
    <cellStyle name="Explanatory Text 2" xfId="16" xr:uid="{8B70EAD9-983C-4BC2-934D-4E83FAFB06AC}"/>
    <cellStyle name="Followed Hyperlink" xfId="45" builtinId="9" customBuiltin="1"/>
    <cellStyle name="Good 2" xfId="7" xr:uid="{1EDAC125-920A-4DD1-A289-0B2791A7C6E4}"/>
    <cellStyle name="Heading 1 2" xfId="3" xr:uid="{162495B2-2469-427A-8F15-93E2DAC90D51}"/>
    <cellStyle name="Heading 2 2" xfId="4" xr:uid="{8EC61050-EBC3-49AB-8D34-CEF35D14336D}"/>
    <cellStyle name="Heading 3 2" xfId="5" xr:uid="{AB4156E3-6D55-4D5C-9E00-CA0D7E68A763}"/>
    <cellStyle name="Heading 4 2" xfId="6" xr:uid="{BD67ADB4-5C06-491C-A55A-AC498B05BA77}"/>
    <cellStyle name="Hyperlink" xfId="44" builtinId="8" customBuiltin="1"/>
    <cellStyle name="Input 2" xfId="10" xr:uid="{2F2B478D-CF46-4061-9824-162DA5D74149}"/>
    <cellStyle name="Linked Cell 2" xfId="13" xr:uid="{F955656E-32F2-4278-AA19-CBB13F1ACC82}"/>
    <cellStyle name="Neutral 2" xfId="90" xr:uid="{101B280E-30A1-45A0-8C2A-060D8B782257}"/>
    <cellStyle name="Neutral 3" xfId="9" xr:uid="{E5BCFE4C-2DC9-42E5-8D3B-65226C17E65B}"/>
    <cellStyle name="Normal" xfId="0" builtinId="0"/>
    <cellStyle name="Normal 2" xfId="42" xr:uid="{5AA4BF9A-DA6F-4EC8-9CD4-40468AF0D376}"/>
    <cellStyle name="Normal 3" xfId="46" xr:uid="{817DABAA-817E-46B1-8A37-DD6007C54A76}"/>
    <cellStyle name="Normal 4" xfId="60" xr:uid="{587EFF11-6A6C-4B71-8D79-BC0F060B5EC9}"/>
    <cellStyle name="Normal 5" xfId="74" xr:uid="{1A15152C-6DD4-425C-9AE9-0766625BF7AF}"/>
    <cellStyle name="Normal 6" xfId="89" xr:uid="{A38063C8-C5B8-4DD7-A0B8-14D81B916D75}"/>
    <cellStyle name="Normal 7" xfId="110" xr:uid="{5731062F-6833-4C45-9ECF-41B44A30E6EE}"/>
    <cellStyle name="Normal 8" xfId="1" xr:uid="{29C43F64-1C5D-4992-96A7-AA6EB06FF4D7}"/>
    <cellStyle name="Normal 9" xfId="130" xr:uid="{A103EAA2-6B14-439A-81D0-237AD99351F0}"/>
    <cellStyle name="Note 2" xfId="43" xr:uid="{23578337-E5A3-4A80-AB50-EED05BDA2CD7}"/>
    <cellStyle name="Note 3" xfId="47" xr:uid="{22711FEE-8777-4493-98BB-F5C1EDF508F6}"/>
    <cellStyle name="Note 4" xfId="61" xr:uid="{02E3832F-A242-49A5-87CF-D097C651798F}"/>
    <cellStyle name="Note 5" xfId="76" xr:uid="{48C595FE-5592-4C88-8E50-72777D38E76F}"/>
    <cellStyle name="Note 6" xfId="91" xr:uid="{134CE947-ACD8-40FC-B9A1-7C1EDED7DCE6}"/>
    <cellStyle name="Note 7" xfId="111" xr:uid="{7452301C-3CB0-4F9A-A1C4-68636F51EC5A}"/>
    <cellStyle name="Output 2" xfId="11" xr:uid="{690C74BC-FAFD-41B4-BCD6-9C5247717F45}"/>
    <cellStyle name="Title 2" xfId="75" xr:uid="{F00A655E-789B-4852-80D4-040D460B5D93}"/>
    <cellStyle name="Title 3" xfId="2" xr:uid="{59CC0AB7-124B-454D-A4FD-467DC1447CB4}"/>
    <cellStyle name="Total 2" xfId="17" xr:uid="{53EACE64-16CC-46DD-AC95-DE6FF64E80ED}"/>
    <cellStyle name="Warning Text 2" xfId="15" xr:uid="{58675BB6-D573-4494-ADBC-2DBF6D98E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F846F-901D-48B6-8AF3-FBADA60CB5C9}">
  <sheetPr>
    <pageSetUpPr fitToPage="1"/>
  </sheetPr>
  <dimension ref="A1:AK43"/>
  <sheetViews>
    <sheetView tabSelected="1" zoomScaleNormal="100" zoomScaleSheetLayoutView="90" workbookViewId="0">
      <selection activeCell="C46" sqref="C46"/>
    </sheetView>
  </sheetViews>
  <sheetFormatPr defaultRowHeight="12.75" x14ac:dyDescent="0.2"/>
  <cols>
    <col min="1" max="1" width="11.85546875" bestFit="1" customWidth="1"/>
    <col min="2" max="2" width="11.28515625" bestFit="1" customWidth="1"/>
    <col min="3" max="3" width="35" bestFit="1" customWidth="1"/>
    <col min="4" max="4" width="21.42578125" bestFit="1" customWidth="1"/>
    <col min="5" max="5" width="7" bestFit="1" customWidth="1"/>
    <col min="6" max="10" width="10.85546875" customWidth="1"/>
    <col min="11" max="11" width="10.85546875" style="68" customWidth="1"/>
    <col min="12" max="12" width="12.85546875" customWidth="1"/>
    <col min="13" max="32" width="13" customWidth="1"/>
    <col min="33" max="37" width="13" style="58" customWidth="1"/>
  </cols>
  <sheetData>
    <row r="1" spans="1:37" s="1" customFormat="1" ht="51.75" customHeight="1" x14ac:dyDescent="0.2">
      <c r="A1" s="5" t="s">
        <v>1</v>
      </c>
      <c r="B1" s="5" t="s">
        <v>0</v>
      </c>
      <c r="C1" s="5" t="s">
        <v>8</v>
      </c>
      <c r="D1" s="5" t="s">
        <v>10</v>
      </c>
      <c r="E1" s="5" t="s">
        <v>2</v>
      </c>
      <c r="F1" s="5" t="s">
        <v>103</v>
      </c>
      <c r="G1" s="32" t="s">
        <v>104</v>
      </c>
      <c r="H1" s="32" t="s">
        <v>105</v>
      </c>
      <c r="I1" s="32" t="s">
        <v>106</v>
      </c>
      <c r="J1" s="32" t="s">
        <v>107</v>
      </c>
      <c r="K1" s="59" t="s">
        <v>125</v>
      </c>
      <c r="L1" s="5" t="s">
        <v>124</v>
      </c>
      <c r="M1" s="5" t="s">
        <v>3</v>
      </c>
      <c r="N1" s="5" t="s">
        <v>4</v>
      </c>
      <c r="O1" s="5" t="s">
        <v>5</v>
      </c>
      <c r="P1" s="5" t="s">
        <v>6</v>
      </c>
      <c r="Q1" s="5" t="s">
        <v>7</v>
      </c>
      <c r="R1" s="5" t="s">
        <v>96</v>
      </c>
      <c r="S1" s="5" t="s">
        <v>97</v>
      </c>
      <c r="T1" s="5" t="s">
        <v>98</v>
      </c>
      <c r="U1" s="5" t="s">
        <v>99</v>
      </c>
      <c r="V1" s="5" t="s">
        <v>100</v>
      </c>
      <c r="W1" s="5" t="s">
        <v>108</v>
      </c>
      <c r="X1" s="5" t="s">
        <v>109</v>
      </c>
      <c r="Y1" s="5" t="s">
        <v>110</v>
      </c>
      <c r="Z1" s="5" t="s">
        <v>111</v>
      </c>
      <c r="AA1" s="5" t="s">
        <v>112</v>
      </c>
      <c r="AB1" s="5" t="s">
        <v>117</v>
      </c>
      <c r="AC1" s="5" t="s">
        <v>113</v>
      </c>
      <c r="AD1" s="5" t="s">
        <v>114</v>
      </c>
      <c r="AE1" s="5" t="s">
        <v>115</v>
      </c>
      <c r="AF1" s="5" t="s">
        <v>116</v>
      </c>
      <c r="AG1" s="50" t="s">
        <v>126</v>
      </c>
      <c r="AH1" s="50" t="s">
        <v>127</v>
      </c>
      <c r="AI1" s="50" t="s">
        <v>128</v>
      </c>
      <c r="AJ1" s="50" t="s">
        <v>129</v>
      </c>
      <c r="AK1" s="50" t="s">
        <v>130</v>
      </c>
    </row>
    <row r="2" spans="1:37" s="1" customFormat="1" x14ac:dyDescent="0.2">
      <c r="A2" s="10" t="s">
        <v>15</v>
      </c>
      <c r="B2" s="10" t="s">
        <v>80</v>
      </c>
      <c r="C2" s="3" t="s">
        <v>16</v>
      </c>
      <c r="D2" s="3" t="s">
        <v>36</v>
      </c>
      <c r="E2" s="10" t="s">
        <v>9</v>
      </c>
      <c r="F2" s="4">
        <v>2999</v>
      </c>
      <c r="G2" s="4">
        <v>2101</v>
      </c>
      <c r="H2" s="4">
        <v>2101</v>
      </c>
      <c r="I2" s="4">
        <v>2101</v>
      </c>
      <c r="J2" s="20">
        <v>2101</v>
      </c>
      <c r="K2" s="35">
        <v>2101</v>
      </c>
      <c r="L2" s="4"/>
      <c r="M2" s="4">
        <v>1614.67</v>
      </c>
      <c r="N2" s="4">
        <v>1605.37</v>
      </c>
      <c r="O2" s="4">
        <v>1739.59</v>
      </c>
      <c r="P2" s="4">
        <v>1592.61</v>
      </c>
      <c r="Q2" s="4">
        <v>1638.06</v>
      </c>
      <c r="R2" s="4">
        <v>1422.689871794872</v>
      </c>
      <c r="S2" s="4">
        <v>935.53935897435895</v>
      </c>
      <c r="T2" s="4">
        <v>1182.8088461538459</v>
      </c>
      <c r="U2" s="4">
        <v>1205.9825641025636</v>
      </c>
      <c r="V2" s="4">
        <v>1186.7551602564101</v>
      </c>
      <c r="W2" s="4">
        <v>1153.3673076923073</v>
      </c>
      <c r="X2" s="4">
        <v>1313.4879487179492</v>
      </c>
      <c r="Y2" s="4">
        <v>1391.8283333333284</v>
      </c>
      <c r="Z2" s="4">
        <v>1438.6594871794828</v>
      </c>
      <c r="AA2" s="4">
        <v>1324.3357692307668</v>
      </c>
      <c r="AB2" s="4">
        <v>1248.6861538461515</v>
      </c>
      <c r="AC2" s="4">
        <v>1362.7816666666713</v>
      </c>
      <c r="AD2" s="4">
        <v>1378.7948717948761</v>
      </c>
      <c r="AE2" s="4">
        <v>1307.9615384615397</v>
      </c>
      <c r="AF2" s="4">
        <v>1324.5560576923097</v>
      </c>
      <c r="AG2" s="51">
        <v>1255.7820512820483</v>
      </c>
      <c r="AH2" s="51">
        <v>1390.3205128205086</v>
      </c>
      <c r="AI2" s="51">
        <v>1453.0384615384635</v>
      </c>
      <c r="AJ2" s="51">
        <v>1338.3461538461524</v>
      </c>
      <c r="AK2" s="51">
        <v>1359.3717948717933</v>
      </c>
    </row>
    <row r="3" spans="1:37" x14ac:dyDescent="0.2">
      <c r="A3" s="10" t="s">
        <v>15</v>
      </c>
      <c r="B3" s="11" t="s">
        <v>81</v>
      </c>
      <c r="C3" s="3" t="s">
        <v>73</v>
      </c>
      <c r="D3" s="3" t="s">
        <v>37</v>
      </c>
      <c r="E3" s="10" t="s">
        <v>9</v>
      </c>
      <c r="F3" s="33">
        <v>225</v>
      </c>
      <c r="G3" s="34">
        <v>166</v>
      </c>
      <c r="H3" s="34">
        <v>166</v>
      </c>
      <c r="I3" s="34">
        <v>166</v>
      </c>
      <c r="J3" s="34">
        <v>166</v>
      </c>
      <c r="K3" s="34">
        <v>166</v>
      </c>
      <c r="L3" s="34">
        <v>45</v>
      </c>
      <c r="M3" s="13">
        <v>0</v>
      </c>
      <c r="N3" s="13">
        <v>0</v>
      </c>
      <c r="O3" s="13">
        <v>0</v>
      </c>
      <c r="P3" s="13">
        <v>0.03</v>
      </c>
      <c r="Q3" s="13">
        <v>0.01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51">
        <v>0</v>
      </c>
      <c r="AH3" s="51">
        <v>0</v>
      </c>
      <c r="AI3" s="51">
        <v>0</v>
      </c>
      <c r="AJ3" s="51">
        <v>0</v>
      </c>
      <c r="AK3" s="51">
        <v>0</v>
      </c>
    </row>
    <row r="4" spans="1:37" x14ac:dyDescent="0.2">
      <c r="A4" s="10" t="s">
        <v>15</v>
      </c>
      <c r="B4" s="11" t="s">
        <v>81</v>
      </c>
      <c r="C4" s="3" t="s">
        <v>17</v>
      </c>
      <c r="D4" s="3" t="s">
        <v>38</v>
      </c>
      <c r="E4" s="10" t="s">
        <v>9</v>
      </c>
      <c r="F4" s="33">
        <v>825</v>
      </c>
      <c r="G4" s="35">
        <v>553</v>
      </c>
      <c r="H4" s="35">
        <v>553</v>
      </c>
      <c r="I4" s="35">
        <v>553</v>
      </c>
      <c r="J4" s="35">
        <v>553</v>
      </c>
      <c r="K4" s="35">
        <v>553</v>
      </c>
      <c r="L4" s="35"/>
      <c r="M4" s="13">
        <v>600.38</v>
      </c>
      <c r="N4" s="13">
        <v>626.88</v>
      </c>
      <c r="O4" s="13">
        <v>716.23</v>
      </c>
      <c r="P4" s="13">
        <v>725.86</v>
      </c>
      <c r="Q4" s="13">
        <v>667.34</v>
      </c>
      <c r="R4" s="13">
        <v>644.63</v>
      </c>
      <c r="S4" s="13">
        <v>318.11538461538498</v>
      </c>
      <c r="T4" s="13">
        <v>487.230769230769</v>
      </c>
      <c r="U4" s="13">
        <v>469.25641025640999</v>
      </c>
      <c r="V4" s="13">
        <v>479.80814102564096</v>
      </c>
      <c r="W4" s="13">
        <v>430.61538461538498</v>
      </c>
      <c r="X4" s="13">
        <v>492.564102564103</v>
      </c>
      <c r="Y4" s="13">
        <v>530.26923076923094</v>
      </c>
      <c r="Z4" s="13">
        <v>501.91025641025601</v>
      </c>
      <c r="AA4" s="13">
        <v>488.83974358974376</v>
      </c>
      <c r="AB4" s="13">
        <v>450.57692307692298</v>
      </c>
      <c r="AC4" s="13">
        <v>518.91025641025601</v>
      </c>
      <c r="AD4" s="13">
        <v>426.32051282051299</v>
      </c>
      <c r="AE4" s="13">
        <v>464.55128205128199</v>
      </c>
      <c r="AF4" s="13">
        <v>465.08974358974348</v>
      </c>
      <c r="AG4" s="51">
        <v>404.5</v>
      </c>
      <c r="AH4" s="51">
        <v>481.10256410256397</v>
      </c>
      <c r="AI4" s="51">
        <v>488.435897435897</v>
      </c>
      <c r="AJ4" s="51">
        <v>494.05128205128199</v>
      </c>
      <c r="AK4" s="51">
        <v>467.02243589743574</v>
      </c>
    </row>
    <row r="5" spans="1:37" x14ac:dyDescent="0.2">
      <c r="A5" s="10" t="s">
        <v>15</v>
      </c>
      <c r="B5" s="11" t="s">
        <v>80</v>
      </c>
      <c r="C5" s="3" t="s">
        <v>95</v>
      </c>
      <c r="D5" s="3" t="s">
        <v>94</v>
      </c>
      <c r="E5" s="10" t="s">
        <v>9</v>
      </c>
      <c r="F5" s="36">
        <v>4000</v>
      </c>
      <c r="G5" s="35">
        <v>4000</v>
      </c>
      <c r="H5" s="35">
        <v>4000</v>
      </c>
      <c r="I5" s="35">
        <v>4000</v>
      </c>
      <c r="J5" s="35">
        <v>4000</v>
      </c>
      <c r="K5" s="35">
        <v>4000</v>
      </c>
      <c r="L5" s="35"/>
      <c r="M5" s="13">
        <v>1951.31</v>
      </c>
      <c r="N5" s="13">
        <v>2043.65</v>
      </c>
      <c r="O5" s="13">
        <v>2004.1</v>
      </c>
      <c r="P5" s="13">
        <v>2033.37</v>
      </c>
      <c r="Q5" s="13">
        <v>2008.11</v>
      </c>
      <c r="R5" s="21">
        <v>1954.16</v>
      </c>
      <c r="S5" s="21">
        <v>2100.26923076923</v>
      </c>
      <c r="T5" s="21">
        <v>2361.9615384615399</v>
      </c>
      <c r="U5" s="21">
        <v>2209.8974358974342</v>
      </c>
      <c r="V5" s="21">
        <v>2156.5720512820499</v>
      </c>
      <c r="W5" s="21">
        <v>1948.730769230767</v>
      </c>
      <c r="X5" s="21">
        <v>2241.1025641025662</v>
      </c>
      <c r="Y5" s="21">
        <v>2248.4743589743562</v>
      </c>
      <c r="Z5" s="21">
        <v>2066.4615384615358</v>
      </c>
      <c r="AA5" s="21">
        <v>2126.1923076923063</v>
      </c>
      <c r="AB5" s="21">
        <v>1807.47435897436</v>
      </c>
      <c r="AC5" s="21">
        <v>2013.6025641025601</v>
      </c>
      <c r="AD5" s="21">
        <v>2150.307692307696</v>
      </c>
      <c r="AE5" s="21">
        <v>2208.2692307692314</v>
      </c>
      <c r="AF5" s="21">
        <v>2044.9134615384617</v>
      </c>
      <c r="AG5" s="51">
        <v>1996.7820512820499</v>
      </c>
      <c r="AH5" s="51">
        <v>2117.3333333333303</v>
      </c>
      <c r="AI5" s="51">
        <v>2166.2435897435898</v>
      </c>
      <c r="AJ5" s="51">
        <v>2225.7435897435898</v>
      </c>
      <c r="AK5" s="51">
        <v>2126.5256410256397</v>
      </c>
    </row>
    <row r="6" spans="1:37" x14ac:dyDescent="0.2">
      <c r="A6" s="9" t="s">
        <v>12</v>
      </c>
      <c r="B6" s="11" t="s">
        <v>82</v>
      </c>
      <c r="C6" s="11" t="s">
        <v>74</v>
      </c>
      <c r="D6" s="11" t="s">
        <v>39</v>
      </c>
      <c r="E6" s="10" t="s">
        <v>9</v>
      </c>
      <c r="F6" s="33">
        <v>375</v>
      </c>
      <c r="G6" s="35">
        <v>375</v>
      </c>
      <c r="H6" s="35">
        <v>375</v>
      </c>
      <c r="I6" s="35">
        <v>375</v>
      </c>
      <c r="J6" s="35">
        <v>375</v>
      </c>
      <c r="K6" s="35">
        <v>375</v>
      </c>
      <c r="L6" s="35"/>
      <c r="M6" s="13">
        <v>289.37</v>
      </c>
      <c r="N6" s="13">
        <v>364.09</v>
      </c>
      <c r="O6" s="13">
        <v>355.89</v>
      </c>
      <c r="P6" s="13">
        <v>355.1</v>
      </c>
      <c r="Q6" s="13">
        <v>341.11</v>
      </c>
      <c r="R6" s="13">
        <v>331.94</v>
      </c>
      <c r="S6" s="13">
        <v>272.0192307692306</v>
      </c>
      <c r="T6" s="13">
        <v>376.82487179487129</v>
      </c>
      <c r="U6" s="13">
        <v>365.64987179487179</v>
      </c>
      <c r="V6" s="13">
        <v>336.60849358974343</v>
      </c>
      <c r="W6" s="13">
        <v>345.38384615384626</v>
      </c>
      <c r="X6" s="13">
        <v>378.24884615384599</v>
      </c>
      <c r="Y6" s="13">
        <v>387.11692307692277</v>
      </c>
      <c r="Z6" s="13">
        <v>371.82833333333343</v>
      </c>
      <c r="AA6" s="13">
        <v>370.6444871794871</v>
      </c>
      <c r="AB6" s="13">
        <v>365.21371794871754</v>
      </c>
      <c r="AC6" s="13">
        <v>388.43782051282074</v>
      </c>
      <c r="AD6" s="13">
        <v>370.30769230769261</v>
      </c>
      <c r="AE6" s="13">
        <v>392.07692307692338</v>
      </c>
      <c r="AF6" s="13">
        <v>379.00903846153847</v>
      </c>
      <c r="AG6" s="51">
        <v>345.92307692307656</v>
      </c>
      <c r="AH6" s="51">
        <v>358.0384615384616</v>
      </c>
      <c r="AI6" s="51">
        <v>360.64102564102581</v>
      </c>
      <c r="AJ6" s="51">
        <v>361.82051282051276</v>
      </c>
      <c r="AK6" s="51">
        <v>356.60576923076911</v>
      </c>
    </row>
    <row r="7" spans="1:37" x14ac:dyDescent="0.2">
      <c r="A7" s="9" t="s">
        <v>12</v>
      </c>
      <c r="B7" s="11" t="s">
        <v>83</v>
      </c>
      <c r="C7" s="11" t="s">
        <v>118</v>
      </c>
      <c r="D7" s="11" t="s">
        <v>40</v>
      </c>
      <c r="E7" s="10" t="s">
        <v>9</v>
      </c>
      <c r="F7" s="33">
        <v>560</v>
      </c>
      <c r="G7" s="35">
        <v>336</v>
      </c>
      <c r="H7" s="35">
        <v>336</v>
      </c>
      <c r="I7" s="35">
        <v>336</v>
      </c>
      <c r="J7" s="35">
        <v>336</v>
      </c>
      <c r="K7" s="35">
        <v>336</v>
      </c>
      <c r="L7" s="35">
        <v>112</v>
      </c>
      <c r="M7" s="13">
        <v>328.51</v>
      </c>
      <c r="N7" s="13">
        <v>360.43</v>
      </c>
      <c r="O7" s="13">
        <v>338.51</v>
      </c>
      <c r="P7" s="13">
        <v>283</v>
      </c>
      <c r="Q7" s="13">
        <v>327.61</v>
      </c>
      <c r="R7" s="13">
        <v>184.53</v>
      </c>
      <c r="S7" s="13">
        <v>103.31217948717899</v>
      </c>
      <c r="T7" s="13">
        <v>110.336025641026</v>
      </c>
      <c r="U7" s="13">
        <v>202.12</v>
      </c>
      <c r="V7" s="13">
        <v>150.07455128205126</v>
      </c>
      <c r="W7" s="13">
        <v>194.069487179487</v>
      </c>
      <c r="X7" s="13">
        <v>211.62448717948701</v>
      </c>
      <c r="Y7" s="13">
        <v>200.73576923076899</v>
      </c>
      <c r="Z7" s="13">
        <v>219.457820512821</v>
      </c>
      <c r="AA7" s="13">
        <v>206.47189102564101</v>
      </c>
      <c r="AB7" s="13">
        <v>200.36141025641001</v>
      </c>
      <c r="AC7" s="13">
        <v>213.95512820512801</v>
      </c>
      <c r="AD7" s="13">
        <v>213.95512820512801</v>
      </c>
      <c r="AE7" s="13">
        <v>207.15923076923099</v>
      </c>
      <c r="AF7" s="13">
        <v>208.85772435897428</v>
      </c>
      <c r="AG7" s="51">
        <v>191.04320512820499</v>
      </c>
      <c r="AH7" s="51">
        <v>193.949871794872</v>
      </c>
      <c r="AI7" s="51">
        <v>186.384358974359</v>
      </c>
      <c r="AJ7" s="51">
        <v>194.33807692307701</v>
      </c>
      <c r="AK7" s="51">
        <v>191.42887820512823</v>
      </c>
    </row>
    <row r="8" spans="1:37" x14ac:dyDescent="0.2">
      <c r="A8" s="9" t="s">
        <v>12</v>
      </c>
      <c r="B8" s="11" t="s">
        <v>83</v>
      </c>
      <c r="C8" s="11" t="s">
        <v>18</v>
      </c>
      <c r="D8" s="11" t="s">
        <v>41</v>
      </c>
      <c r="E8" s="10" t="s">
        <v>9</v>
      </c>
      <c r="F8" s="33">
        <v>500</v>
      </c>
      <c r="G8" s="35">
        <v>314</v>
      </c>
      <c r="H8" s="35">
        <v>314</v>
      </c>
      <c r="I8" s="35">
        <v>314</v>
      </c>
      <c r="J8" s="35">
        <v>314</v>
      </c>
      <c r="K8" s="35">
        <v>314</v>
      </c>
      <c r="L8" s="35">
        <v>100</v>
      </c>
      <c r="M8" s="13">
        <v>493.59</v>
      </c>
      <c r="N8" s="13">
        <v>500</v>
      </c>
      <c r="O8" s="13">
        <v>500</v>
      </c>
      <c r="P8" s="13">
        <v>506.41</v>
      </c>
      <c r="Q8" s="13">
        <v>500</v>
      </c>
      <c r="R8" s="21">
        <v>500</v>
      </c>
      <c r="S8" s="21">
        <v>450.60256410256397</v>
      </c>
      <c r="T8" s="21">
        <v>282.887564102564</v>
      </c>
      <c r="U8" s="21">
        <v>220.93256410256402</v>
      </c>
      <c r="V8" s="21">
        <v>363.60567307692304</v>
      </c>
      <c r="W8" s="21">
        <v>190.776794871795</v>
      </c>
      <c r="X8" s="21">
        <v>176.50551282051299</v>
      </c>
      <c r="Y8" s="21">
        <v>231.32769230769199</v>
      </c>
      <c r="Z8" s="21">
        <v>227.387564102564</v>
      </c>
      <c r="AA8" s="21">
        <v>206.49939102564099</v>
      </c>
      <c r="AB8" s="21">
        <v>213.41358974358999</v>
      </c>
      <c r="AC8" s="21">
        <v>214.37512820512799</v>
      </c>
      <c r="AD8" s="21">
        <v>217.93064102564099</v>
      </c>
      <c r="AE8" s="21">
        <v>226.24294871794899</v>
      </c>
      <c r="AF8" s="21">
        <v>217.99057692307701</v>
      </c>
      <c r="AG8" s="51">
        <v>217.05230769230801</v>
      </c>
      <c r="AH8" s="51">
        <v>214.61076923076899</v>
      </c>
      <c r="AI8" s="51">
        <v>219.22</v>
      </c>
      <c r="AJ8" s="51">
        <v>222.285</v>
      </c>
      <c r="AK8" s="51">
        <v>218.29201923076926</v>
      </c>
    </row>
    <row r="9" spans="1:37" x14ac:dyDescent="0.2">
      <c r="A9" s="9" t="s">
        <v>12</v>
      </c>
      <c r="B9" s="11" t="s">
        <v>84</v>
      </c>
      <c r="C9" s="11" t="s">
        <v>120</v>
      </c>
      <c r="D9" s="11" t="s">
        <v>42</v>
      </c>
      <c r="E9" s="10" t="s">
        <v>9</v>
      </c>
      <c r="F9" s="33">
        <v>745</v>
      </c>
      <c r="G9" s="35">
        <v>745</v>
      </c>
      <c r="H9" s="35">
        <v>745</v>
      </c>
      <c r="I9" s="35">
        <v>745</v>
      </c>
      <c r="J9" s="35">
        <v>745</v>
      </c>
      <c r="K9" s="35">
        <v>745</v>
      </c>
      <c r="L9" s="35"/>
      <c r="M9" s="13">
        <v>577.71</v>
      </c>
      <c r="N9" s="13">
        <v>638.51</v>
      </c>
      <c r="O9" s="13">
        <v>658.94</v>
      </c>
      <c r="P9" s="13">
        <v>625.72</v>
      </c>
      <c r="Q9" s="13">
        <v>625.22</v>
      </c>
      <c r="R9" s="21">
        <v>484.51</v>
      </c>
      <c r="S9" s="21">
        <v>0</v>
      </c>
      <c r="T9" s="21">
        <v>0</v>
      </c>
      <c r="U9" s="21">
        <v>0</v>
      </c>
      <c r="V9" s="21">
        <v>121.1275</v>
      </c>
      <c r="W9" s="21">
        <v>0</v>
      </c>
      <c r="X9" s="21">
        <v>0</v>
      </c>
      <c r="Y9" s="21">
        <v>169.71794871794901</v>
      </c>
      <c r="Z9" s="21">
        <v>332.64102564102598</v>
      </c>
      <c r="AA9" s="21">
        <v>125.58974358974375</v>
      </c>
      <c r="AB9" s="21">
        <v>297.39743589743603</v>
      </c>
      <c r="AC9" s="21">
        <v>344.85897435897402</v>
      </c>
      <c r="AD9" s="21">
        <v>327.47435897435901</v>
      </c>
      <c r="AE9" s="21">
        <v>344.02564102564099</v>
      </c>
      <c r="AF9" s="21">
        <v>328.43910256410254</v>
      </c>
      <c r="AG9" s="51">
        <v>327.71794871794901</v>
      </c>
      <c r="AH9" s="51">
        <v>363.269230769231</v>
      </c>
      <c r="AI9" s="51">
        <v>361.91025641025601</v>
      </c>
      <c r="AJ9" s="51">
        <v>372.5</v>
      </c>
      <c r="AK9" s="51">
        <v>356.34935897435901</v>
      </c>
    </row>
    <row r="10" spans="1:37" x14ac:dyDescent="0.2">
      <c r="A10" s="9" t="s">
        <v>12</v>
      </c>
      <c r="B10" s="11" t="s">
        <v>85</v>
      </c>
      <c r="C10" s="11" t="s">
        <v>119</v>
      </c>
      <c r="D10" s="11" t="s">
        <v>43</v>
      </c>
      <c r="E10" s="10" t="s">
        <v>9</v>
      </c>
      <c r="F10" s="36">
        <v>1075</v>
      </c>
      <c r="G10" s="35">
        <v>1075</v>
      </c>
      <c r="H10" s="35">
        <v>1075</v>
      </c>
      <c r="I10" s="35">
        <v>1075</v>
      </c>
      <c r="J10" s="35">
        <v>1075</v>
      </c>
      <c r="K10" s="35">
        <v>1075</v>
      </c>
      <c r="L10" s="35"/>
      <c r="M10" s="13">
        <v>553.6</v>
      </c>
      <c r="N10" s="13">
        <v>658.1</v>
      </c>
      <c r="O10" s="13">
        <v>682.33</v>
      </c>
      <c r="P10" s="13">
        <v>528.55999999999995</v>
      </c>
      <c r="Q10" s="13">
        <v>605.65</v>
      </c>
      <c r="R10" s="21">
        <v>530.53</v>
      </c>
      <c r="S10" s="21">
        <v>421.48717948717899</v>
      </c>
      <c r="T10" s="21">
        <v>711.564102564103</v>
      </c>
      <c r="U10" s="21">
        <v>666.92307692307702</v>
      </c>
      <c r="V10" s="21">
        <v>582.62608974358977</v>
      </c>
      <c r="W10" s="21">
        <v>594.88461538461502</v>
      </c>
      <c r="X10" s="21">
        <v>739.89743589743603</v>
      </c>
      <c r="Y10" s="21">
        <v>656.84615384615404</v>
      </c>
      <c r="Z10" s="21">
        <v>522.65384615384596</v>
      </c>
      <c r="AA10" s="21">
        <v>628.5705128205127</v>
      </c>
      <c r="AB10" s="21">
        <v>476.39743589743603</v>
      </c>
      <c r="AC10" s="21">
        <v>564.44871794871801</v>
      </c>
      <c r="AD10" s="21">
        <v>512.53846153846109</v>
      </c>
      <c r="AE10" s="21">
        <v>480.62820512820531</v>
      </c>
      <c r="AF10" s="21">
        <v>508.50320512820508</v>
      </c>
      <c r="AG10" s="51">
        <v>453.66666666666691</v>
      </c>
      <c r="AH10" s="51">
        <v>496.1282051282048</v>
      </c>
      <c r="AI10" s="51">
        <v>467.88461538461519</v>
      </c>
      <c r="AJ10" s="51">
        <v>412.29487179487148</v>
      </c>
      <c r="AK10" s="51">
        <v>457.49358974358961</v>
      </c>
    </row>
    <row r="11" spans="1:37" x14ac:dyDescent="0.2">
      <c r="A11" s="9" t="s">
        <v>12</v>
      </c>
      <c r="B11" s="11" t="s">
        <v>83</v>
      </c>
      <c r="C11" s="11" t="s">
        <v>75</v>
      </c>
      <c r="D11" s="11" t="s">
        <v>44</v>
      </c>
      <c r="E11" s="10" t="s">
        <v>9</v>
      </c>
      <c r="F11" s="36">
        <v>1500</v>
      </c>
      <c r="G11" s="35">
        <v>793</v>
      </c>
      <c r="H11" s="35">
        <v>793</v>
      </c>
      <c r="I11" s="35">
        <v>793</v>
      </c>
      <c r="J11" s="35">
        <v>793</v>
      </c>
      <c r="K11" s="35">
        <v>761</v>
      </c>
      <c r="L11" s="35"/>
      <c r="M11" s="13">
        <v>610.72</v>
      </c>
      <c r="N11" s="13">
        <v>646.64</v>
      </c>
      <c r="O11" s="13">
        <v>714.26</v>
      </c>
      <c r="P11" s="13">
        <v>706.91</v>
      </c>
      <c r="Q11" s="13">
        <v>669.63</v>
      </c>
      <c r="R11" s="21">
        <v>623.87</v>
      </c>
      <c r="S11" s="21">
        <v>289.24358974358955</v>
      </c>
      <c r="T11" s="21">
        <v>423.02564102564071</v>
      </c>
      <c r="U11" s="21">
        <v>410.51282051282095</v>
      </c>
      <c r="V11" s="21">
        <v>436.66301282051279</v>
      </c>
      <c r="W11" s="21">
        <v>334.25641025640994</v>
      </c>
      <c r="X11" s="21">
        <v>457.67948717948718</v>
      </c>
      <c r="Y11" s="21">
        <v>628.57692307692332</v>
      </c>
      <c r="Z11" s="21">
        <v>605.51282051282101</v>
      </c>
      <c r="AA11" s="21">
        <v>506.50641025641028</v>
      </c>
      <c r="AB11" s="21">
        <v>495.0512820512825</v>
      </c>
      <c r="AC11" s="21">
        <v>607.48717948717956</v>
      </c>
      <c r="AD11" s="21">
        <v>664.62820512820531</v>
      </c>
      <c r="AE11" s="21">
        <v>630.05128205128244</v>
      </c>
      <c r="AF11" s="21">
        <v>599.30448717948741</v>
      </c>
      <c r="AG11" s="51">
        <v>676.33333333333314</v>
      </c>
      <c r="AH11" s="51">
        <v>718.06410256410231</v>
      </c>
      <c r="AI11" s="51">
        <v>707.39743589743568</v>
      </c>
      <c r="AJ11" s="51">
        <v>672.74358974358972</v>
      </c>
      <c r="AK11" s="51">
        <v>693.63461538461524</v>
      </c>
    </row>
    <row r="12" spans="1:37" x14ac:dyDescent="0.2">
      <c r="A12" s="9" t="s">
        <v>12</v>
      </c>
      <c r="B12" s="11" t="s">
        <v>83</v>
      </c>
      <c r="C12" s="11" t="s">
        <v>76</v>
      </c>
      <c r="D12" s="11" t="s">
        <v>45</v>
      </c>
      <c r="E12" s="10" t="s">
        <v>9</v>
      </c>
      <c r="F12" s="36">
        <v>4250</v>
      </c>
      <c r="G12" s="35">
        <v>4250</v>
      </c>
      <c r="H12" s="35">
        <v>4250</v>
      </c>
      <c r="I12" s="35">
        <v>4250</v>
      </c>
      <c r="J12" s="35">
        <v>4250</v>
      </c>
      <c r="K12" s="35">
        <v>4250</v>
      </c>
      <c r="L12" s="35"/>
      <c r="M12" s="13">
        <v>920.74</v>
      </c>
      <c r="N12" s="13">
        <v>1063.28</v>
      </c>
      <c r="O12" s="13">
        <v>996.95</v>
      </c>
      <c r="P12" s="13">
        <v>1038.8499999999999</v>
      </c>
      <c r="Q12" s="13">
        <v>1004.96</v>
      </c>
      <c r="R12" s="21">
        <v>1165.75</v>
      </c>
      <c r="S12" s="21">
        <v>1178.4328205128202</v>
      </c>
      <c r="T12" s="21">
        <v>1309.1148717948699</v>
      </c>
      <c r="U12" s="21">
        <v>1276.5107692307699</v>
      </c>
      <c r="V12" s="21">
        <v>1232.4546153846202</v>
      </c>
      <c r="W12" s="21">
        <v>1110.7051282051327</v>
      </c>
      <c r="X12" s="21">
        <v>1291.9615384615386</v>
      </c>
      <c r="Y12" s="21">
        <v>1233.8205128205163</v>
      </c>
      <c r="Z12" s="21">
        <v>1204.01</v>
      </c>
      <c r="AA12" s="21">
        <v>1210.124294871797</v>
      </c>
      <c r="AB12" s="21">
        <v>1058.6923076923099</v>
      </c>
      <c r="AC12" s="21">
        <v>1121.3717948717899</v>
      </c>
      <c r="AD12" s="21">
        <v>1063.3717948717899</v>
      </c>
      <c r="AE12" s="21">
        <v>1132.2307692307706</v>
      </c>
      <c r="AF12" s="21">
        <v>1093.9166666666652</v>
      </c>
      <c r="AG12" s="51">
        <v>1152.6153846153863</v>
      </c>
      <c r="AH12" s="51">
        <v>1236.6923076923117</v>
      </c>
      <c r="AI12" s="51">
        <v>1172.1923076923038</v>
      </c>
      <c r="AJ12" s="51">
        <v>1114.7564102564093</v>
      </c>
      <c r="AK12" s="51">
        <v>1169.0641025641025</v>
      </c>
    </row>
    <row r="13" spans="1:37" x14ac:dyDescent="0.2">
      <c r="A13" s="9" t="s">
        <v>13</v>
      </c>
      <c r="B13" s="11" t="s">
        <v>86</v>
      </c>
      <c r="C13" s="11" t="s">
        <v>19</v>
      </c>
      <c r="D13" s="11" t="s">
        <v>46</v>
      </c>
      <c r="E13" s="10" t="s">
        <v>9</v>
      </c>
      <c r="F13" s="33">
        <v>80</v>
      </c>
      <c r="G13" s="35">
        <v>80</v>
      </c>
      <c r="H13" s="35">
        <v>80</v>
      </c>
      <c r="I13" s="35">
        <v>80</v>
      </c>
      <c r="J13" s="35">
        <v>80</v>
      </c>
      <c r="K13" s="35">
        <v>80</v>
      </c>
      <c r="L13" s="35"/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</row>
    <row r="14" spans="1:37" x14ac:dyDescent="0.2">
      <c r="A14" s="9" t="s">
        <v>13</v>
      </c>
      <c r="B14" s="11" t="s">
        <v>87</v>
      </c>
      <c r="C14" s="11" t="s">
        <v>20</v>
      </c>
      <c r="D14" s="11" t="s">
        <v>47</v>
      </c>
      <c r="E14" s="10" t="s">
        <v>9</v>
      </c>
      <c r="F14" s="33">
        <v>850</v>
      </c>
      <c r="G14" s="35">
        <v>570</v>
      </c>
      <c r="H14" s="35">
        <v>570</v>
      </c>
      <c r="I14" s="35">
        <v>570</v>
      </c>
      <c r="J14" s="35">
        <v>570</v>
      </c>
      <c r="K14" s="35">
        <v>570</v>
      </c>
      <c r="L14" s="35"/>
      <c r="M14" s="13">
        <v>620.87</v>
      </c>
      <c r="N14" s="13">
        <v>732.59</v>
      </c>
      <c r="O14" s="13">
        <v>693.26</v>
      </c>
      <c r="P14" s="13">
        <v>628.87</v>
      </c>
      <c r="Q14" s="13">
        <v>668.9</v>
      </c>
      <c r="R14" s="21">
        <v>560.03000000000009</v>
      </c>
      <c r="S14" s="21">
        <v>461.34064102564099</v>
      </c>
      <c r="T14" s="21">
        <v>544.11179487179504</v>
      </c>
      <c r="U14" s="21">
        <v>422.53525641025601</v>
      </c>
      <c r="V14" s="21">
        <v>496.99942307692299</v>
      </c>
      <c r="W14" s="21">
        <v>240.416666666667</v>
      </c>
      <c r="X14" s="21">
        <v>395.35833333333301</v>
      </c>
      <c r="Y14" s="21">
        <v>421.57948717948699</v>
      </c>
      <c r="Z14" s="21">
        <v>300.13025641025598</v>
      </c>
      <c r="AA14" s="21">
        <v>339.37118589743574</v>
      </c>
      <c r="AB14" s="21">
        <v>233.67166666666699</v>
      </c>
      <c r="AC14" s="21">
        <v>311.315897435897</v>
      </c>
      <c r="AD14" s="21">
        <v>542.93128205128198</v>
      </c>
      <c r="AE14" s="21">
        <v>323.41525641025601</v>
      </c>
      <c r="AF14" s="21">
        <v>352.83352564102552</v>
      </c>
      <c r="AG14" s="51">
        <v>408.64166666666699</v>
      </c>
      <c r="AH14" s="51">
        <v>422.07743589743598</v>
      </c>
      <c r="AI14" s="51">
        <v>463.399230769231</v>
      </c>
      <c r="AJ14" s="51">
        <v>367.10628205128199</v>
      </c>
      <c r="AK14" s="51">
        <v>415.30615384615402</v>
      </c>
    </row>
    <row r="15" spans="1:37" x14ac:dyDescent="0.2">
      <c r="A15" s="9" t="s">
        <v>13</v>
      </c>
      <c r="B15" s="11" t="s">
        <v>87</v>
      </c>
      <c r="C15" s="11" t="s">
        <v>21</v>
      </c>
      <c r="D15" s="11" t="s">
        <v>48</v>
      </c>
      <c r="E15" s="10" t="s">
        <v>9</v>
      </c>
      <c r="F15" s="33">
        <v>600</v>
      </c>
      <c r="G15" s="35">
        <v>462</v>
      </c>
      <c r="H15" s="35">
        <v>462</v>
      </c>
      <c r="I15" s="35">
        <v>462</v>
      </c>
      <c r="J15" s="35">
        <v>462</v>
      </c>
      <c r="K15" s="35">
        <v>462</v>
      </c>
      <c r="L15" s="35">
        <v>120</v>
      </c>
      <c r="M15" s="13">
        <v>570.08000000000004</v>
      </c>
      <c r="N15" s="13">
        <v>562.37</v>
      </c>
      <c r="O15" s="13">
        <v>577.1</v>
      </c>
      <c r="P15" s="13">
        <v>570.16999999999996</v>
      </c>
      <c r="Q15" s="13">
        <v>569.92999999999995</v>
      </c>
      <c r="R15" s="21">
        <v>557.38</v>
      </c>
      <c r="S15" s="21">
        <v>428.28461538461499</v>
      </c>
      <c r="T15" s="21">
        <v>415.33615384615399</v>
      </c>
      <c r="U15" s="21">
        <v>427.26666666666705</v>
      </c>
      <c r="V15" s="21">
        <v>457.06685897435898</v>
      </c>
      <c r="W15" s="21">
        <v>410.435897435897</v>
      </c>
      <c r="X15" s="21">
        <v>422.961538461538</v>
      </c>
      <c r="Y15" s="21">
        <v>438.064102564103</v>
      </c>
      <c r="Z15" s="21">
        <v>416.08974358974399</v>
      </c>
      <c r="AA15" s="21">
        <v>421.88782051282055</v>
      </c>
      <c r="AB15" s="21">
        <v>312.17948717948701</v>
      </c>
      <c r="AC15" s="21">
        <v>317.39743589743603</v>
      </c>
      <c r="AD15" s="21">
        <v>310.65384615384602</v>
      </c>
      <c r="AE15" s="21">
        <v>313.25641025640999</v>
      </c>
      <c r="AF15" s="21">
        <v>313.37179487179475</v>
      </c>
      <c r="AG15" s="51">
        <v>318.33333333333297</v>
      </c>
      <c r="AH15" s="51">
        <v>315.33333333333297</v>
      </c>
      <c r="AI15" s="51">
        <v>423.12820512820502</v>
      </c>
      <c r="AJ15" s="51">
        <v>311.82051282051299</v>
      </c>
      <c r="AK15" s="51">
        <v>342.15384615384596</v>
      </c>
    </row>
    <row r="16" spans="1:37" x14ac:dyDescent="0.2">
      <c r="A16" s="9" t="s">
        <v>13</v>
      </c>
      <c r="B16" s="11" t="s">
        <v>88</v>
      </c>
      <c r="C16" s="11" t="s">
        <v>22</v>
      </c>
      <c r="D16" s="11" t="s">
        <v>49</v>
      </c>
      <c r="E16" s="10" t="s">
        <v>9</v>
      </c>
      <c r="F16" s="21">
        <v>1395</v>
      </c>
      <c r="G16" s="20">
        <v>1395</v>
      </c>
      <c r="H16" s="20">
        <v>1395</v>
      </c>
      <c r="I16" s="20">
        <v>1395</v>
      </c>
      <c r="J16" s="20">
        <v>1395</v>
      </c>
      <c r="K16" s="35">
        <v>1395</v>
      </c>
      <c r="L16" s="4"/>
      <c r="M16" s="13">
        <v>391.21</v>
      </c>
      <c r="N16" s="13">
        <v>419.41</v>
      </c>
      <c r="O16" s="13">
        <v>455.59</v>
      </c>
      <c r="P16" s="13">
        <v>498.67</v>
      </c>
      <c r="Q16" s="13">
        <v>441.22</v>
      </c>
      <c r="R16" s="21">
        <v>333.14</v>
      </c>
      <c r="S16" s="21">
        <v>273.82051282051299</v>
      </c>
      <c r="T16" s="21">
        <v>369.13</v>
      </c>
      <c r="U16" s="21">
        <v>341.13</v>
      </c>
      <c r="V16" s="21">
        <v>329.30512820512803</v>
      </c>
      <c r="W16" s="21">
        <v>261.88461538461502</v>
      </c>
      <c r="X16" s="21">
        <v>292.75641025640999</v>
      </c>
      <c r="Y16" s="21">
        <v>310.14102564102598</v>
      </c>
      <c r="Z16" s="21">
        <v>366.87179487179498</v>
      </c>
      <c r="AA16" s="21">
        <v>307.91346153846149</v>
      </c>
      <c r="AB16" s="21">
        <v>349.42307692307702</v>
      </c>
      <c r="AC16" s="21">
        <v>433.11538461538498</v>
      </c>
      <c r="AD16" s="21">
        <v>355.75641025640999</v>
      </c>
      <c r="AE16" s="21">
        <v>327.25641025640999</v>
      </c>
      <c r="AF16" s="21">
        <v>366.3878205128205</v>
      </c>
      <c r="AG16" s="51">
        <v>328.07692307692298</v>
      </c>
      <c r="AH16" s="51">
        <v>340.230769230769</v>
      </c>
      <c r="AI16" s="51">
        <v>363.33333333333297</v>
      </c>
      <c r="AJ16" s="51">
        <v>359.30769230769198</v>
      </c>
      <c r="AK16" s="51">
        <v>347.73717948717922</v>
      </c>
    </row>
    <row r="17" spans="1:37" ht="13.5" thickBot="1" x14ac:dyDescent="0.25">
      <c r="A17" s="17" t="s">
        <v>13</v>
      </c>
      <c r="B17" s="8" t="s">
        <v>86</v>
      </c>
      <c r="C17" s="8" t="s">
        <v>77</v>
      </c>
      <c r="D17" s="8" t="s">
        <v>55</v>
      </c>
      <c r="E17" s="31" t="s">
        <v>9</v>
      </c>
      <c r="F17" s="22">
        <v>2100</v>
      </c>
      <c r="G17" s="23">
        <v>2100</v>
      </c>
      <c r="H17" s="23">
        <v>2100</v>
      </c>
      <c r="I17" s="23">
        <v>2100</v>
      </c>
      <c r="J17" s="23">
        <v>2100</v>
      </c>
      <c r="K17" s="60">
        <v>2100</v>
      </c>
      <c r="L17" s="24"/>
      <c r="M17" s="25">
        <v>812.83</v>
      </c>
      <c r="N17" s="25">
        <v>930.92</v>
      </c>
      <c r="O17" s="25">
        <v>919.54</v>
      </c>
      <c r="P17" s="25">
        <v>971.03</v>
      </c>
      <c r="Q17" s="25">
        <v>908.58</v>
      </c>
      <c r="R17" s="25">
        <v>866.97</v>
      </c>
      <c r="S17" s="25">
        <v>970.61538461538498</v>
      </c>
      <c r="T17" s="25">
        <v>1065.9871794871799</v>
      </c>
      <c r="U17" s="25">
        <v>999.538461538462</v>
      </c>
      <c r="V17" s="25">
        <v>975.77775641025664</v>
      </c>
      <c r="W17" s="25">
        <v>972.38461538461502</v>
      </c>
      <c r="X17" s="25">
        <v>1107.3333333333301</v>
      </c>
      <c r="Y17" s="25">
        <v>1135.97435897436</v>
      </c>
      <c r="Z17" s="25">
        <v>1052.8974358974399</v>
      </c>
      <c r="AA17" s="25">
        <v>1067.1474358974363</v>
      </c>
      <c r="AB17" s="25">
        <v>896.05128205128199</v>
      </c>
      <c r="AC17" s="25">
        <v>969.92307692307702</v>
      </c>
      <c r="AD17" s="25">
        <v>938.29487179487205</v>
      </c>
      <c r="AE17" s="25">
        <v>947.78205128205104</v>
      </c>
      <c r="AF17" s="48">
        <v>938.01282051282055</v>
      </c>
      <c r="AG17" s="52">
        <v>877.538461538462</v>
      </c>
      <c r="AH17" s="52">
        <v>941.79487179487205</v>
      </c>
      <c r="AI17" s="52">
        <v>954.64102564102598</v>
      </c>
      <c r="AJ17" s="52">
        <v>982.01282051282101</v>
      </c>
      <c r="AK17" s="52">
        <v>938.99679487179515</v>
      </c>
    </row>
    <row r="18" spans="1:37" ht="14.25" thickTop="1" thickBot="1" x14ac:dyDescent="0.25">
      <c r="A18" s="37" t="s">
        <v>101</v>
      </c>
      <c r="B18" s="38"/>
      <c r="C18" s="38"/>
      <c r="D18" s="38"/>
      <c r="E18" s="39"/>
      <c r="F18" s="29">
        <v>22079</v>
      </c>
      <c r="G18" s="29">
        <v>19315</v>
      </c>
      <c r="H18" s="29">
        <v>19315</v>
      </c>
      <c r="I18" s="29">
        <v>19315</v>
      </c>
      <c r="J18" s="29">
        <v>19315</v>
      </c>
      <c r="K18" s="61">
        <v>19283</v>
      </c>
      <c r="L18" s="29">
        <v>377</v>
      </c>
      <c r="M18" s="29">
        <v>10335.59</v>
      </c>
      <c r="N18" s="29">
        <v>11152.240000000002</v>
      </c>
      <c r="O18" s="29">
        <v>11352.29</v>
      </c>
      <c r="P18" s="29">
        <v>11065.160000000002</v>
      </c>
      <c r="Q18" s="29">
        <v>10976.329999999998</v>
      </c>
      <c r="R18" s="29">
        <v>10160.12987179487</v>
      </c>
      <c r="S18" s="29">
        <v>8203.0826923076911</v>
      </c>
      <c r="T18" s="29">
        <v>9640.3193589743569</v>
      </c>
      <c r="U18" s="29">
        <v>9218.2558974358981</v>
      </c>
      <c r="V18" s="29">
        <v>9305.4444551282068</v>
      </c>
      <c r="W18" s="29">
        <v>8187.9115384615397</v>
      </c>
      <c r="X18" s="29">
        <v>9521.4815384615376</v>
      </c>
      <c r="Y18" s="29">
        <v>9984.4728205128176</v>
      </c>
      <c r="Z18" s="29">
        <v>9626.5119230769214</v>
      </c>
      <c r="AA18" s="29">
        <v>9330.0944551282028</v>
      </c>
      <c r="AB18" s="29">
        <v>8404.5901282051291</v>
      </c>
      <c r="AC18" s="29">
        <v>9381.9810256410183</v>
      </c>
      <c r="AD18" s="29">
        <v>9473.265769230773</v>
      </c>
      <c r="AE18" s="29">
        <v>9304.9071794871816</v>
      </c>
      <c r="AF18" s="49">
        <v>9141.1860256410273</v>
      </c>
      <c r="AG18" s="53">
        <f>SUM(AG2:AG17)</f>
        <v>8954.0064102564083</v>
      </c>
      <c r="AH18" s="53">
        <f>SUM(AH2:AH17)</f>
        <v>9588.945769230766</v>
      </c>
      <c r="AI18" s="53">
        <f>SUM(AI2:AI17)</f>
        <v>9787.8497435897389</v>
      </c>
      <c r="AJ18" s="53">
        <f>SUM(AJ2:AJ17)</f>
        <v>9429.1267948717905</v>
      </c>
      <c r="AK18" s="53">
        <f>SUM(AK2:AK17)</f>
        <v>9439.9821794871768</v>
      </c>
    </row>
    <row r="19" spans="1:37" ht="13.5" thickTop="1" x14ac:dyDescent="0.2">
      <c r="A19" s="15" t="s">
        <v>15</v>
      </c>
      <c r="B19" s="15" t="s">
        <v>81</v>
      </c>
      <c r="C19" s="15" t="s">
        <v>23</v>
      </c>
      <c r="D19" s="15" t="s">
        <v>50</v>
      </c>
      <c r="E19" s="16" t="s">
        <v>11</v>
      </c>
      <c r="F19" s="26">
        <v>1200</v>
      </c>
      <c r="G19" s="27">
        <v>852</v>
      </c>
      <c r="H19" s="27">
        <v>852</v>
      </c>
      <c r="I19" s="27">
        <v>852</v>
      </c>
      <c r="J19" s="27">
        <v>852</v>
      </c>
      <c r="K19" s="62">
        <v>852</v>
      </c>
      <c r="L19" s="2"/>
      <c r="M19" s="28">
        <v>571.66999999999996</v>
      </c>
      <c r="N19" s="28">
        <v>661.98</v>
      </c>
      <c r="O19" s="28">
        <v>668.13</v>
      </c>
      <c r="P19" s="28">
        <v>522.05999999999995</v>
      </c>
      <c r="Q19" s="28">
        <v>605.96</v>
      </c>
      <c r="R19" s="28">
        <v>482.81</v>
      </c>
      <c r="S19" s="28">
        <v>310.14538461538439</v>
      </c>
      <c r="T19" s="28">
        <v>557.22935897435912</v>
      </c>
      <c r="U19" s="28">
        <v>510.63320512820491</v>
      </c>
      <c r="V19" s="28">
        <v>465.20448717948705</v>
      </c>
      <c r="W19" s="28">
        <v>532.54807692307702</v>
      </c>
      <c r="X19" s="28">
        <v>641.19858974358931</v>
      </c>
      <c r="Y19" s="28">
        <v>619.35294871794883</v>
      </c>
      <c r="Z19" s="28">
        <v>600.0441025641029</v>
      </c>
      <c r="AA19" s="28">
        <v>598.2859294871796</v>
      </c>
      <c r="AB19" s="28">
        <v>538.10423076923121</v>
      </c>
      <c r="AC19" s="28">
        <v>669.64692307692292</v>
      </c>
      <c r="AD19" s="28">
        <v>661.25076923076904</v>
      </c>
      <c r="AE19" s="28">
        <v>634.25756410256406</v>
      </c>
      <c r="AF19" s="28">
        <v>625.81487179487181</v>
      </c>
      <c r="AG19" s="54">
        <v>702.6025641025642</v>
      </c>
      <c r="AH19" s="54">
        <v>814.98474358974363</v>
      </c>
      <c r="AI19" s="54">
        <v>918.69448717948671</v>
      </c>
      <c r="AJ19" s="54">
        <v>771.98384615384634</v>
      </c>
      <c r="AK19" s="54">
        <v>802.06641025641022</v>
      </c>
    </row>
    <row r="20" spans="1:37" x14ac:dyDescent="0.2">
      <c r="A20" s="11" t="s">
        <v>15</v>
      </c>
      <c r="B20" s="11" t="s">
        <v>81</v>
      </c>
      <c r="C20" s="11" t="s">
        <v>131</v>
      </c>
      <c r="D20" s="11" t="s">
        <v>51</v>
      </c>
      <c r="E20" s="9" t="s">
        <v>11</v>
      </c>
      <c r="F20" s="19">
        <v>330</v>
      </c>
      <c r="G20" s="20">
        <v>234</v>
      </c>
      <c r="H20" s="20">
        <v>234</v>
      </c>
      <c r="I20" s="20">
        <v>234</v>
      </c>
      <c r="J20" s="20">
        <v>234</v>
      </c>
      <c r="K20" s="35">
        <v>234</v>
      </c>
      <c r="L20" s="4"/>
      <c r="M20" s="13">
        <v>315.97000000000003</v>
      </c>
      <c r="N20" s="13">
        <v>339.33</v>
      </c>
      <c r="O20" s="13">
        <v>344.57</v>
      </c>
      <c r="P20" s="13">
        <v>336.95</v>
      </c>
      <c r="Q20" s="13">
        <v>334.21</v>
      </c>
      <c r="R20" s="13">
        <v>324.56</v>
      </c>
      <c r="S20" s="13">
        <v>196.34705128205101</v>
      </c>
      <c r="T20" s="13">
        <v>234.16205128205101</v>
      </c>
      <c r="U20" s="13">
        <v>229.90692307692299</v>
      </c>
      <c r="V20" s="13">
        <v>246.24400641025628</v>
      </c>
      <c r="W20" s="13">
        <v>218.41653846153801</v>
      </c>
      <c r="X20" s="13">
        <v>241.588717948718</v>
      </c>
      <c r="Y20" s="13">
        <v>242.33</v>
      </c>
      <c r="Z20" s="13">
        <v>235.36974358974399</v>
      </c>
      <c r="AA20" s="13">
        <v>234.42625000000001</v>
      </c>
      <c r="AB20" s="13">
        <v>199.24038461538501</v>
      </c>
      <c r="AC20" s="13">
        <v>306.02564102564099</v>
      </c>
      <c r="AD20" s="13">
        <v>216.507692307692</v>
      </c>
      <c r="AE20" s="13">
        <v>204.92794871794899</v>
      </c>
      <c r="AF20" s="13">
        <v>231.67541666666673</v>
      </c>
      <c r="AG20" s="55">
        <v>145.051923076923</v>
      </c>
      <c r="AH20" s="55">
        <v>194.24589743589701</v>
      </c>
      <c r="AI20" s="55">
        <v>186.02346153846199</v>
      </c>
      <c r="AJ20" s="55">
        <v>181.48371794871801</v>
      </c>
      <c r="AK20" s="55">
        <v>176.70124999999999</v>
      </c>
    </row>
    <row r="21" spans="1:37" x14ac:dyDescent="0.2">
      <c r="A21" s="11" t="s">
        <v>15</v>
      </c>
      <c r="B21" s="11" t="s">
        <v>81</v>
      </c>
      <c r="C21" s="11" t="s">
        <v>24</v>
      </c>
      <c r="D21" s="11" t="s">
        <v>52</v>
      </c>
      <c r="E21" s="9" t="s">
        <v>11</v>
      </c>
      <c r="F21" s="19">
        <v>405</v>
      </c>
      <c r="G21" s="20">
        <v>282</v>
      </c>
      <c r="H21" s="20">
        <v>282</v>
      </c>
      <c r="I21" s="20">
        <v>282</v>
      </c>
      <c r="J21" s="20">
        <v>282</v>
      </c>
      <c r="K21" s="35">
        <v>282</v>
      </c>
      <c r="L21" s="4"/>
      <c r="M21" s="13">
        <v>176.42</v>
      </c>
      <c r="N21" s="13">
        <v>205.23</v>
      </c>
      <c r="O21" s="13">
        <v>206.81</v>
      </c>
      <c r="P21" s="13">
        <v>197.31</v>
      </c>
      <c r="Q21" s="13">
        <v>196.44</v>
      </c>
      <c r="R21" s="13">
        <v>170.23</v>
      </c>
      <c r="S21" s="13">
        <v>122.346153846154</v>
      </c>
      <c r="T21" s="13">
        <v>188.80769230769201</v>
      </c>
      <c r="U21" s="13">
        <v>166.038461538462</v>
      </c>
      <c r="V21" s="13">
        <v>161.855576923077</v>
      </c>
      <c r="W21" s="13">
        <v>146.5</v>
      </c>
      <c r="X21" s="13">
        <v>176.538461538462</v>
      </c>
      <c r="Y21" s="13">
        <v>179.15384615384599</v>
      </c>
      <c r="Z21" s="13">
        <v>174.961538461538</v>
      </c>
      <c r="AA21" s="13">
        <v>169.28846153846149</v>
      </c>
      <c r="AB21" s="13">
        <v>158.61538461538501</v>
      </c>
      <c r="AC21" s="13">
        <v>197.30769230769201</v>
      </c>
      <c r="AD21" s="13">
        <v>197.538461538462</v>
      </c>
      <c r="AE21" s="13">
        <v>175.11538461538501</v>
      </c>
      <c r="AF21" s="13">
        <v>182.144230769231</v>
      </c>
      <c r="AG21" s="55">
        <v>51.3</v>
      </c>
      <c r="AH21" s="55">
        <v>57.463846153846099</v>
      </c>
      <c r="AI21" s="55">
        <v>59.493205128205098</v>
      </c>
      <c r="AJ21" s="55">
        <v>58.483076923076901</v>
      </c>
      <c r="AK21" s="55">
        <v>56.685032051282022</v>
      </c>
    </row>
    <row r="22" spans="1:37" x14ac:dyDescent="0.2">
      <c r="A22" s="11" t="s">
        <v>15</v>
      </c>
      <c r="B22" s="11" t="s">
        <v>81</v>
      </c>
      <c r="C22" s="11" t="s">
        <v>78</v>
      </c>
      <c r="D22" s="11" t="s">
        <v>53</v>
      </c>
      <c r="E22" s="9" t="s">
        <v>11</v>
      </c>
      <c r="F22" s="19">
        <v>750</v>
      </c>
      <c r="G22" s="20">
        <v>503</v>
      </c>
      <c r="H22" s="20">
        <v>503</v>
      </c>
      <c r="I22" s="20">
        <v>503</v>
      </c>
      <c r="J22" s="20">
        <v>503</v>
      </c>
      <c r="K22" s="35">
        <v>503</v>
      </c>
      <c r="L22" s="4"/>
      <c r="M22" s="13">
        <v>74.260000000000005</v>
      </c>
      <c r="N22" s="13">
        <v>83.44</v>
      </c>
      <c r="O22" s="13">
        <v>83.73</v>
      </c>
      <c r="P22" s="13">
        <v>60.13</v>
      </c>
      <c r="Q22" s="13">
        <v>75.39</v>
      </c>
      <c r="R22" s="13">
        <v>64.08</v>
      </c>
      <c r="S22" s="13">
        <v>32.827051282051301</v>
      </c>
      <c r="T22" s="13">
        <v>57.135897435897398</v>
      </c>
      <c r="U22" s="13">
        <v>47.063205128205098</v>
      </c>
      <c r="V22" s="13">
        <v>50.276538461538451</v>
      </c>
      <c r="W22" s="13">
        <v>46.592564102564097</v>
      </c>
      <c r="X22" s="13">
        <v>32.827051282051301</v>
      </c>
      <c r="Y22" s="13">
        <v>47.4823076923077</v>
      </c>
      <c r="Z22" s="13">
        <v>46.7375641025641</v>
      </c>
      <c r="AA22" s="13">
        <v>43.409871794871798</v>
      </c>
      <c r="AB22" s="13">
        <v>45.830384615384602</v>
      </c>
      <c r="AC22" s="13">
        <v>55.293846153846097</v>
      </c>
      <c r="AD22" s="13">
        <v>57.771410256410199</v>
      </c>
      <c r="AE22" s="13">
        <v>52.959358974358999</v>
      </c>
      <c r="AF22" s="13">
        <v>52.963749999999976</v>
      </c>
      <c r="AG22" s="55">
        <v>47.090897435897404</v>
      </c>
      <c r="AH22" s="55">
        <v>37.2792307692308</v>
      </c>
      <c r="AI22" s="55">
        <v>36.1888461538461</v>
      </c>
      <c r="AJ22" s="55">
        <v>36.049999999999997</v>
      </c>
      <c r="AK22" s="55">
        <v>39.152243589743577</v>
      </c>
    </row>
    <row r="23" spans="1:37" x14ac:dyDescent="0.2">
      <c r="A23" s="11" t="s">
        <v>15</v>
      </c>
      <c r="B23" s="11" t="s">
        <v>81</v>
      </c>
      <c r="C23" s="11" t="s">
        <v>72</v>
      </c>
      <c r="D23" s="11" t="s">
        <v>54</v>
      </c>
      <c r="E23" s="9" t="s">
        <v>11</v>
      </c>
      <c r="F23" s="21">
        <v>1050</v>
      </c>
      <c r="G23" s="20">
        <v>738</v>
      </c>
      <c r="H23" s="20">
        <v>738</v>
      </c>
      <c r="I23" s="20">
        <v>738</v>
      </c>
      <c r="J23" s="20">
        <v>738</v>
      </c>
      <c r="K23" s="35">
        <v>738</v>
      </c>
      <c r="L23" s="4"/>
      <c r="M23" s="13">
        <v>413.61</v>
      </c>
      <c r="N23" s="13">
        <v>441.5</v>
      </c>
      <c r="O23" s="13">
        <v>486.08</v>
      </c>
      <c r="P23" s="13">
        <v>384.34</v>
      </c>
      <c r="Q23" s="13">
        <v>435.15</v>
      </c>
      <c r="R23" s="13">
        <v>460.07</v>
      </c>
      <c r="S23" s="13">
        <v>265.69987179487168</v>
      </c>
      <c r="T23" s="13">
        <v>370.09948717948669</v>
      </c>
      <c r="U23" s="13">
        <v>385.73076923076951</v>
      </c>
      <c r="V23" s="13">
        <v>374.0194871794871</v>
      </c>
      <c r="W23" s="13">
        <v>366.89012820512852</v>
      </c>
      <c r="X23" s="13">
        <v>399.13012820512859</v>
      </c>
      <c r="Y23" s="13">
        <v>352.9384615384613</v>
      </c>
      <c r="Z23" s="13">
        <v>424.38846153846157</v>
      </c>
      <c r="AA23" s="13">
        <v>385.83679487179501</v>
      </c>
      <c r="AB23" s="13">
        <v>329.1756410256408</v>
      </c>
      <c r="AC23" s="13">
        <v>439.49628205128238</v>
      </c>
      <c r="AD23" s="13">
        <v>478.3680769230769</v>
      </c>
      <c r="AE23" s="13">
        <v>391.40871794871845</v>
      </c>
      <c r="AF23" s="13">
        <v>409.61217948717962</v>
      </c>
      <c r="AG23" s="55">
        <v>503.08166666666716</v>
      </c>
      <c r="AH23" s="55">
        <v>464.67333333333312</v>
      </c>
      <c r="AI23" s="55">
        <v>514.98000000000036</v>
      </c>
      <c r="AJ23" s="55">
        <v>498.58461538461523</v>
      </c>
      <c r="AK23" s="55">
        <v>495.32990384615397</v>
      </c>
    </row>
    <row r="24" spans="1:37" x14ac:dyDescent="0.2">
      <c r="A24" s="11" t="s">
        <v>12</v>
      </c>
      <c r="B24" s="11" t="s">
        <v>83</v>
      </c>
      <c r="C24" s="11" t="s">
        <v>92</v>
      </c>
      <c r="D24" s="11" t="s">
        <v>56</v>
      </c>
      <c r="E24" s="9" t="s">
        <v>11</v>
      </c>
      <c r="F24" s="19">
        <v>300</v>
      </c>
      <c r="G24" s="20">
        <v>173</v>
      </c>
      <c r="H24" s="20">
        <v>173</v>
      </c>
      <c r="I24" s="20">
        <v>173</v>
      </c>
      <c r="J24" s="20">
        <v>173</v>
      </c>
      <c r="K24" s="35">
        <v>173</v>
      </c>
      <c r="L24" s="4"/>
      <c r="M24" s="13">
        <v>255.7</v>
      </c>
      <c r="N24" s="13">
        <v>260.04000000000002</v>
      </c>
      <c r="O24" s="13">
        <v>274.11</v>
      </c>
      <c r="P24" s="13">
        <v>251.56</v>
      </c>
      <c r="Q24" s="13">
        <v>260.35000000000002</v>
      </c>
      <c r="R24" s="13">
        <v>235.81</v>
      </c>
      <c r="S24" s="13">
        <v>99.3767948717949</v>
      </c>
      <c r="T24" s="13">
        <v>170.653717948718</v>
      </c>
      <c r="U24" s="13">
        <v>159.163076923077</v>
      </c>
      <c r="V24" s="13">
        <v>166.25089743589749</v>
      </c>
      <c r="W24" s="13">
        <v>165.92794871794899</v>
      </c>
      <c r="X24" s="13">
        <v>169.40628205128201</v>
      </c>
      <c r="Y24" s="13">
        <v>168.786282051282</v>
      </c>
      <c r="Z24" s="13">
        <v>165.21525641025599</v>
      </c>
      <c r="AA24" s="13">
        <v>167.33394230769224</v>
      </c>
      <c r="AB24" s="13">
        <v>166.173846153846</v>
      </c>
      <c r="AC24" s="13">
        <v>168.52269230769201</v>
      </c>
      <c r="AD24" s="13">
        <v>168.914358974359</v>
      </c>
      <c r="AE24" s="13">
        <v>156.272307692308</v>
      </c>
      <c r="AF24" s="13">
        <v>164.97080128205124</v>
      </c>
      <c r="AG24" s="55">
        <v>146.84794871794901</v>
      </c>
      <c r="AH24" s="55">
        <v>143.84</v>
      </c>
      <c r="AI24" s="55">
        <v>130.05987179487201</v>
      </c>
      <c r="AJ24" s="55">
        <v>112.141282051282</v>
      </c>
      <c r="AK24" s="55">
        <v>133.22227564102576</v>
      </c>
    </row>
    <row r="25" spans="1:37" x14ac:dyDescent="0.2">
      <c r="A25" s="11" t="s">
        <v>12</v>
      </c>
      <c r="B25" s="11" t="s">
        <v>82</v>
      </c>
      <c r="C25" s="11" t="s">
        <v>25</v>
      </c>
      <c r="D25" s="11" t="s">
        <v>57</v>
      </c>
      <c r="E25" s="9" t="s">
        <v>11</v>
      </c>
      <c r="F25" s="21">
        <v>1125</v>
      </c>
      <c r="G25" s="20">
        <v>1125</v>
      </c>
      <c r="H25" s="20">
        <v>1125</v>
      </c>
      <c r="I25" s="20">
        <v>1125</v>
      </c>
      <c r="J25" s="20">
        <v>1125</v>
      </c>
      <c r="K25" s="35">
        <v>1125</v>
      </c>
      <c r="L25" s="4"/>
      <c r="M25" s="13">
        <v>519.19000000000005</v>
      </c>
      <c r="N25" s="13">
        <v>460.87</v>
      </c>
      <c r="O25" s="13">
        <v>468.49</v>
      </c>
      <c r="P25" s="13">
        <v>380.13</v>
      </c>
      <c r="Q25" s="13">
        <v>457.17</v>
      </c>
      <c r="R25" s="13">
        <v>318.05</v>
      </c>
      <c r="S25" s="13">
        <v>301.11038461538499</v>
      </c>
      <c r="T25" s="13">
        <v>414.27525641025602</v>
      </c>
      <c r="U25" s="13">
        <v>384.977948717949</v>
      </c>
      <c r="V25" s="13">
        <v>354.60339743589748</v>
      </c>
      <c r="W25" s="13">
        <v>331.88012820512802</v>
      </c>
      <c r="X25" s="13">
        <v>450.08025641025603</v>
      </c>
      <c r="Y25" s="13">
        <v>313.93128205128198</v>
      </c>
      <c r="Z25" s="13">
        <v>354.91500000000002</v>
      </c>
      <c r="AA25" s="13">
        <v>362.70166666666648</v>
      </c>
      <c r="AB25" s="13">
        <v>270.75333333333299</v>
      </c>
      <c r="AC25" s="13">
        <v>377.362948717949</v>
      </c>
      <c r="AD25" s="13">
        <v>377.362948717949</v>
      </c>
      <c r="AE25" s="13">
        <v>340.639743589744</v>
      </c>
      <c r="AF25" s="13">
        <v>341.52974358974376</v>
      </c>
      <c r="AG25" s="55">
        <v>492.18179487179498</v>
      </c>
      <c r="AH25" s="55">
        <v>340.13884615384598</v>
      </c>
      <c r="AI25" s="55">
        <v>558.98987179487199</v>
      </c>
      <c r="AJ25" s="55">
        <v>394.668461538462</v>
      </c>
      <c r="AK25" s="55">
        <v>446.49474358974373</v>
      </c>
    </row>
    <row r="26" spans="1:37" x14ac:dyDescent="0.2">
      <c r="A26" s="11" t="s">
        <v>12</v>
      </c>
      <c r="B26" s="11" t="s">
        <v>83</v>
      </c>
      <c r="C26" s="11" t="s">
        <v>26</v>
      </c>
      <c r="D26" s="11" t="s">
        <v>58</v>
      </c>
      <c r="E26" s="9" t="s">
        <v>11</v>
      </c>
      <c r="F26" s="21">
        <v>1500</v>
      </c>
      <c r="G26" s="20">
        <v>866</v>
      </c>
      <c r="H26" s="20">
        <v>866</v>
      </c>
      <c r="I26" s="20">
        <v>866</v>
      </c>
      <c r="J26" s="20">
        <v>866</v>
      </c>
      <c r="K26" s="35">
        <v>866</v>
      </c>
      <c r="L26" s="4"/>
      <c r="M26" s="13">
        <v>1209.6300000000001</v>
      </c>
      <c r="N26" s="13">
        <v>1270.28</v>
      </c>
      <c r="O26" s="13">
        <v>1218.71</v>
      </c>
      <c r="P26" s="13">
        <v>1081.23</v>
      </c>
      <c r="Q26" s="13">
        <v>1194.96</v>
      </c>
      <c r="R26" s="13">
        <v>1042.03</v>
      </c>
      <c r="S26" s="13">
        <v>561.76923076923094</v>
      </c>
      <c r="T26" s="13">
        <v>859.98717948717899</v>
      </c>
      <c r="U26" s="13">
        <v>822.80769230769204</v>
      </c>
      <c r="V26" s="13">
        <v>821.64852564102546</v>
      </c>
      <c r="W26" s="13">
        <v>772.19230769230796</v>
      </c>
      <c r="X26" s="13">
        <v>824.67948717948696</v>
      </c>
      <c r="Y26" s="13">
        <v>856.30769230769204</v>
      </c>
      <c r="Z26" s="13">
        <v>801.92307692307702</v>
      </c>
      <c r="AA26" s="13">
        <v>813.77564102564099</v>
      </c>
      <c r="AB26" s="13">
        <v>813.21794871794896</v>
      </c>
      <c r="AC26" s="13">
        <v>835.76923076923094</v>
      </c>
      <c r="AD26" s="13">
        <v>828.064102564103</v>
      </c>
      <c r="AE26" s="13">
        <v>765.74358974358995</v>
      </c>
      <c r="AF26" s="13">
        <v>810.69871794871824</v>
      </c>
      <c r="AG26" s="55">
        <v>806.14102564102598</v>
      </c>
      <c r="AH26" s="55">
        <v>807.33333333333303</v>
      </c>
      <c r="AI26" s="55">
        <v>812.94871794871801</v>
      </c>
      <c r="AJ26" s="55">
        <v>754.538461538462</v>
      </c>
      <c r="AK26" s="55">
        <v>795.24038461538476</v>
      </c>
    </row>
    <row r="27" spans="1:37" x14ac:dyDescent="0.2">
      <c r="A27" s="11" t="s">
        <v>12</v>
      </c>
      <c r="B27" s="11" t="s">
        <v>83</v>
      </c>
      <c r="C27" s="11" t="s">
        <v>27</v>
      </c>
      <c r="D27" s="11" t="s">
        <v>59</v>
      </c>
      <c r="E27" s="9" t="s">
        <v>11</v>
      </c>
      <c r="F27" s="21">
        <v>1875</v>
      </c>
      <c r="G27" s="20">
        <v>999</v>
      </c>
      <c r="H27" s="20">
        <v>999</v>
      </c>
      <c r="I27" s="20">
        <v>999</v>
      </c>
      <c r="J27" s="20">
        <v>999</v>
      </c>
      <c r="K27" s="35">
        <v>999</v>
      </c>
      <c r="L27" s="4"/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55">
        <v>0</v>
      </c>
      <c r="AH27" s="55">
        <v>0</v>
      </c>
      <c r="AI27" s="55">
        <v>0</v>
      </c>
      <c r="AJ27" s="55">
        <v>0</v>
      </c>
      <c r="AK27" s="55">
        <v>0</v>
      </c>
    </row>
    <row r="28" spans="1:37" x14ac:dyDescent="0.2">
      <c r="A28" s="11" t="s">
        <v>12</v>
      </c>
      <c r="B28" s="11" t="s">
        <v>89</v>
      </c>
      <c r="C28" s="11" t="s">
        <v>28</v>
      </c>
      <c r="D28" s="11" t="s">
        <v>60</v>
      </c>
      <c r="E28" s="9" t="s">
        <v>11</v>
      </c>
      <c r="F28" s="19">
        <v>750</v>
      </c>
      <c r="G28" s="20">
        <v>750</v>
      </c>
      <c r="H28" s="20">
        <v>750</v>
      </c>
      <c r="I28" s="20">
        <v>750</v>
      </c>
      <c r="J28" s="20">
        <v>750</v>
      </c>
      <c r="K28" s="35">
        <v>750</v>
      </c>
      <c r="L28" s="4"/>
      <c r="M28" s="13">
        <v>531.28</v>
      </c>
      <c r="N28" s="13">
        <v>631.63</v>
      </c>
      <c r="O28" s="13">
        <v>821.28</v>
      </c>
      <c r="P28" s="13">
        <v>635.64</v>
      </c>
      <c r="Q28" s="13">
        <v>654.96</v>
      </c>
      <c r="R28" s="13">
        <v>580.77</v>
      </c>
      <c r="S28" s="13">
        <v>425.89743589743603</v>
      </c>
      <c r="T28" s="13">
        <v>954.48717948717899</v>
      </c>
      <c r="U28" s="13">
        <v>812.38461538461502</v>
      </c>
      <c r="V28" s="13">
        <v>693.3848076923075</v>
      </c>
      <c r="W28" s="13">
        <v>751.538461538462</v>
      </c>
      <c r="X28" s="13">
        <v>522.97435897435901</v>
      </c>
      <c r="Y28" s="13">
        <v>321.269230769231</v>
      </c>
      <c r="Z28" s="13">
        <v>367.57948717948699</v>
      </c>
      <c r="AA28" s="13">
        <v>490.84038461538472</v>
      </c>
      <c r="AB28" s="13">
        <v>243.435897435897</v>
      </c>
      <c r="AC28" s="13">
        <v>256.99615384615402</v>
      </c>
      <c r="AD28" s="13">
        <v>312.51666666666699</v>
      </c>
      <c r="AE28" s="13">
        <v>302.06</v>
      </c>
      <c r="AF28" s="13">
        <v>278.75217948717949</v>
      </c>
      <c r="AG28" s="55">
        <v>277.51794871794903</v>
      </c>
      <c r="AH28" s="55">
        <v>241.76282051282101</v>
      </c>
      <c r="AI28" s="55">
        <v>321.65641025641003</v>
      </c>
      <c r="AJ28" s="55">
        <v>240.34615384615401</v>
      </c>
      <c r="AK28" s="55">
        <v>270.3208333333335</v>
      </c>
    </row>
    <row r="29" spans="1:37" x14ac:dyDescent="0.2">
      <c r="A29" s="11" t="s">
        <v>12</v>
      </c>
      <c r="B29" s="11" t="s">
        <v>83</v>
      </c>
      <c r="C29" s="11" t="s">
        <v>121</v>
      </c>
      <c r="D29" s="11" t="s">
        <v>61</v>
      </c>
      <c r="E29" s="9" t="s">
        <v>11</v>
      </c>
      <c r="F29" s="21">
        <v>1088</v>
      </c>
      <c r="G29" s="20">
        <v>701</v>
      </c>
      <c r="H29" s="20">
        <v>701</v>
      </c>
      <c r="I29" s="20">
        <v>701</v>
      </c>
      <c r="J29" s="20">
        <v>701</v>
      </c>
      <c r="K29" s="35">
        <v>701</v>
      </c>
      <c r="L29" s="4"/>
      <c r="M29" s="13">
        <v>664.41</v>
      </c>
      <c r="N29" s="13">
        <v>767.75</v>
      </c>
      <c r="O29" s="13">
        <v>690.84</v>
      </c>
      <c r="P29" s="13">
        <v>601.21</v>
      </c>
      <c r="Q29" s="13">
        <v>681.05</v>
      </c>
      <c r="R29" s="13">
        <v>435.35</v>
      </c>
      <c r="S29" s="13">
        <v>273.42948717948701</v>
      </c>
      <c r="T29" s="13">
        <v>700.84628205128195</v>
      </c>
      <c r="U29" s="13">
        <v>663.33217948717902</v>
      </c>
      <c r="V29" s="13">
        <v>518.23948717948701</v>
      </c>
      <c r="W29" s="13">
        <v>614.89487179487196</v>
      </c>
      <c r="X29" s="13">
        <v>700.850384615385</v>
      </c>
      <c r="Y29" s="13">
        <v>699.15538461538495</v>
      </c>
      <c r="Z29" s="13">
        <v>629.72897435897403</v>
      </c>
      <c r="AA29" s="13">
        <v>661.15740384615401</v>
      </c>
      <c r="AB29" s="13">
        <v>610.29487179487205</v>
      </c>
      <c r="AC29" s="13">
        <v>688.92051282051295</v>
      </c>
      <c r="AD29" s="13">
        <v>696.41102564102596</v>
      </c>
      <c r="AE29" s="13">
        <v>625.72089743589697</v>
      </c>
      <c r="AF29" s="13">
        <v>655.33682692307696</v>
      </c>
      <c r="AG29" s="55">
        <v>654.62025641025605</v>
      </c>
      <c r="AH29" s="55">
        <v>570.495512820513</v>
      </c>
      <c r="AI29" s="55">
        <v>623.93871794871802</v>
      </c>
      <c r="AJ29" s="55">
        <v>540.10102564102601</v>
      </c>
      <c r="AK29" s="55">
        <v>597.2888782051283</v>
      </c>
    </row>
    <row r="30" spans="1:37" x14ac:dyDescent="0.2">
      <c r="A30" s="11" t="s">
        <v>12</v>
      </c>
      <c r="B30" s="11" t="s">
        <v>83</v>
      </c>
      <c r="C30" s="11" t="s">
        <v>71</v>
      </c>
      <c r="D30" s="11" t="s">
        <v>62</v>
      </c>
      <c r="E30" s="9" t="s">
        <v>11</v>
      </c>
      <c r="F30" s="21">
        <v>1350</v>
      </c>
      <c r="G30" s="20">
        <v>684</v>
      </c>
      <c r="H30" s="20">
        <v>684</v>
      </c>
      <c r="I30" s="20">
        <v>684</v>
      </c>
      <c r="J30" s="20">
        <v>684</v>
      </c>
      <c r="K30" s="35">
        <v>684</v>
      </c>
      <c r="L30" s="4"/>
      <c r="M30" s="13">
        <v>274.02999999999997</v>
      </c>
      <c r="N30" s="13">
        <v>290.02</v>
      </c>
      <c r="O30" s="13">
        <v>352</v>
      </c>
      <c r="P30" s="13">
        <v>453.33</v>
      </c>
      <c r="Q30" s="13">
        <v>342.35</v>
      </c>
      <c r="R30" s="13">
        <v>392.06</v>
      </c>
      <c r="S30" s="13">
        <v>180.135769230769</v>
      </c>
      <c r="T30" s="13">
        <v>392.89756410256399</v>
      </c>
      <c r="U30" s="13">
        <v>348.59076923076901</v>
      </c>
      <c r="V30" s="13">
        <v>328.42102564102549</v>
      </c>
      <c r="W30" s="13">
        <v>317.345384615385</v>
      </c>
      <c r="X30" s="13">
        <v>394.27333333333303</v>
      </c>
      <c r="Y30" s="13">
        <v>317.345384615385</v>
      </c>
      <c r="Z30" s="13">
        <v>455.261666666667</v>
      </c>
      <c r="AA30" s="13">
        <v>371.05644230769252</v>
      </c>
      <c r="AB30" s="13">
        <v>409.81692307692299</v>
      </c>
      <c r="AC30" s="13">
        <v>385.20730769230801</v>
      </c>
      <c r="AD30" s="13">
        <v>400.403205128205</v>
      </c>
      <c r="AE30" s="13">
        <v>421.94243589743598</v>
      </c>
      <c r="AF30" s="13">
        <v>404.34246794871797</v>
      </c>
      <c r="AG30" s="55">
        <v>382.79102564102601</v>
      </c>
      <c r="AH30" s="55">
        <v>440.628076923077</v>
      </c>
      <c r="AI30" s="55">
        <v>463.09730769230799</v>
      </c>
      <c r="AJ30" s="55">
        <v>440.48230769230798</v>
      </c>
      <c r="AK30" s="55">
        <v>431.74967948717978</v>
      </c>
    </row>
    <row r="31" spans="1:37" x14ac:dyDescent="0.2">
      <c r="A31" s="11" t="s">
        <v>12</v>
      </c>
      <c r="B31" s="11" t="s">
        <v>83</v>
      </c>
      <c r="C31" s="11" t="s">
        <v>122</v>
      </c>
      <c r="D31" s="11" t="s">
        <v>63</v>
      </c>
      <c r="E31" s="9" t="s">
        <v>11</v>
      </c>
      <c r="F31" s="19">
        <v>300</v>
      </c>
      <c r="G31" s="20">
        <v>166</v>
      </c>
      <c r="H31" s="20">
        <v>166</v>
      </c>
      <c r="I31" s="20">
        <v>166</v>
      </c>
      <c r="J31" s="20">
        <v>166</v>
      </c>
      <c r="K31" s="35">
        <v>166</v>
      </c>
      <c r="L31" s="4"/>
      <c r="M31" s="13">
        <v>150.96</v>
      </c>
      <c r="N31" s="13">
        <v>178.53</v>
      </c>
      <c r="O31" s="13">
        <v>69.150000000000006</v>
      </c>
      <c r="P31" s="13">
        <v>74.31</v>
      </c>
      <c r="Q31" s="13">
        <v>118.24</v>
      </c>
      <c r="R31" s="13">
        <v>113.46</v>
      </c>
      <c r="S31" s="13">
        <v>160.25641025640999</v>
      </c>
      <c r="T31" s="13">
        <v>158.97435897435901</v>
      </c>
      <c r="U31" s="13">
        <v>156.41025641025601</v>
      </c>
      <c r="V31" s="13">
        <v>147.27525641025625</v>
      </c>
      <c r="W31" s="13">
        <v>157.69230769230799</v>
      </c>
      <c r="X31" s="13">
        <v>115.808333333333</v>
      </c>
      <c r="Y31" s="13">
        <v>126.961538461538</v>
      </c>
      <c r="Z31" s="13">
        <v>128.29487179487199</v>
      </c>
      <c r="AA31" s="13">
        <v>132.18926282051274</v>
      </c>
      <c r="AB31" s="13">
        <v>122.69230769230801</v>
      </c>
      <c r="AC31" s="13">
        <v>128.88461538461499</v>
      </c>
      <c r="AD31" s="13">
        <v>138.71794871794901</v>
      </c>
      <c r="AE31" s="13">
        <v>134.20512820512801</v>
      </c>
      <c r="AF31" s="13">
        <v>131.125</v>
      </c>
      <c r="AG31" s="55">
        <v>92.557692307692307</v>
      </c>
      <c r="AH31" s="55">
        <v>118.74358974358999</v>
      </c>
      <c r="AI31" s="55">
        <v>114.730769230769</v>
      </c>
      <c r="AJ31" s="55">
        <v>103.04243589743599</v>
      </c>
      <c r="AK31" s="55">
        <v>107.26862179487182</v>
      </c>
    </row>
    <row r="32" spans="1:37" x14ac:dyDescent="0.2">
      <c r="A32" s="11" t="s">
        <v>12</v>
      </c>
      <c r="B32" s="11" t="s">
        <v>83</v>
      </c>
      <c r="C32" s="11" t="s">
        <v>79</v>
      </c>
      <c r="D32" s="11" t="s">
        <v>64</v>
      </c>
      <c r="E32" s="9" t="s">
        <v>11</v>
      </c>
      <c r="F32" s="21">
        <v>1500</v>
      </c>
      <c r="G32" s="20">
        <v>750</v>
      </c>
      <c r="H32" s="20">
        <v>750</v>
      </c>
      <c r="I32" s="20">
        <v>750</v>
      </c>
      <c r="J32" s="20">
        <v>750</v>
      </c>
      <c r="K32" s="35">
        <v>750</v>
      </c>
      <c r="L32" s="4"/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4.54</v>
      </c>
      <c r="S32" s="13">
        <v>0.56410256410256399</v>
      </c>
      <c r="T32" s="13">
        <v>135.871794871795</v>
      </c>
      <c r="U32" s="13">
        <v>65.653846153846203</v>
      </c>
      <c r="V32" s="13">
        <v>51.657435897435946</v>
      </c>
      <c r="W32" s="13">
        <v>5.6794871794871797</v>
      </c>
      <c r="X32" s="13">
        <v>10.1410256410256</v>
      </c>
      <c r="Y32" s="13">
        <v>27.910256410256402</v>
      </c>
      <c r="Z32" s="13">
        <v>7.64</v>
      </c>
      <c r="AA32" s="13">
        <v>12.842692307692296</v>
      </c>
      <c r="AB32" s="13">
        <v>18.1538461538461</v>
      </c>
      <c r="AC32" s="13">
        <v>13.2307692307692</v>
      </c>
      <c r="AD32" s="13">
        <v>12.54</v>
      </c>
      <c r="AE32" s="13">
        <v>7.4102564102564097</v>
      </c>
      <c r="AF32" s="13">
        <v>12.833717948717927</v>
      </c>
      <c r="AG32" s="55">
        <v>10.6025641025641</v>
      </c>
      <c r="AH32" s="55">
        <v>13.9230769230769</v>
      </c>
      <c r="AI32" s="55">
        <v>12</v>
      </c>
      <c r="AJ32" s="55">
        <v>11.551282051282</v>
      </c>
      <c r="AK32" s="55">
        <v>12.019230769230751</v>
      </c>
    </row>
    <row r="33" spans="1:37" x14ac:dyDescent="0.2">
      <c r="A33" s="11" t="s">
        <v>12</v>
      </c>
      <c r="B33" s="11" t="s">
        <v>83</v>
      </c>
      <c r="C33" s="11" t="s">
        <v>29</v>
      </c>
      <c r="D33" s="11" t="s">
        <v>65</v>
      </c>
      <c r="E33" s="9" t="s">
        <v>11</v>
      </c>
      <c r="F33" s="21">
        <v>5250</v>
      </c>
      <c r="G33" s="20">
        <v>2829</v>
      </c>
      <c r="H33" s="20">
        <v>2829</v>
      </c>
      <c r="I33" s="20">
        <v>2829</v>
      </c>
      <c r="J33" s="20">
        <v>2829</v>
      </c>
      <c r="K33" s="35">
        <v>2829</v>
      </c>
      <c r="L33" s="4"/>
      <c r="M33" s="6">
        <v>1218</v>
      </c>
      <c r="N33" s="6">
        <v>1270.51</v>
      </c>
      <c r="O33" s="6">
        <v>1250.78</v>
      </c>
      <c r="P33" s="6">
        <v>1084.23</v>
      </c>
      <c r="Q33" s="6">
        <v>1206.0899999999999</v>
      </c>
      <c r="R33" s="6">
        <v>1059.95</v>
      </c>
      <c r="S33" s="6">
        <v>543.73076923076906</v>
      </c>
      <c r="T33" s="6">
        <v>1102.7820512820499</v>
      </c>
      <c r="U33" s="6">
        <v>1033.61538461538</v>
      </c>
      <c r="V33" s="6">
        <v>935.01955128204986</v>
      </c>
      <c r="W33" s="6">
        <v>967.89743589743603</v>
      </c>
      <c r="X33" s="6">
        <v>1120</v>
      </c>
      <c r="Y33" s="6">
        <v>1177.1923076923099</v>
      </c>
      <c r="Z33" s="6">
        <v>1165.6282051282101</v>
      </c>
      <c r="AA33" s="6">
        <v>1107.6794871794891</v>
      </c>
      <c r="AB33" s="6">
        <v>1149.1666666666699</v>
      </c>
      <c r="AC33" s="6">
        <v>1314.3333333333301</v>
      </c>
      <c r="AD33" s="6">
        <v>1435.3461538461499</v>
      </c>
      <c r="AE33" s="6">
        <v>1233.8974358974399</v>
      </c>
      <c r="AF33" s="13">
        <v>1283.1858974358975</v>
      </c>
      <c r="AG33" s="55">
        <v>1229</v>
      </c>
      <c r="AH33" s="55">
        <v>1335.5512820512799</v>
      </c>
      <c r="AI33" s="55">
        <v>1331.85897435897</v>
      </c>
      <c r="AJ33" s="55">
        <v>1257.14102564103</v>
      </c>
      <c r="AK33" s="55">
        <v>1288.3878205128199</v>
      </c>
    </row>
    <row r="34" spans="1:37" x14ac:dyDescent="0.2">
      <c r="A34" s="11" t="s">
        <v>13</v>
      </c>
      <c r="B34" s="11" t="s">
        <v>87</v>
      </c>
      <c r="C34" s="11" t="s">
        <v>30</v>
      </c>
      <c r="D34" s="11" t="s">
        <v>47</v>
      </c>
      <c r="E34" s="9" t="s">
        <v>11</v>
      </c>
      <c r="F34" s="19">
        <v>150</v>
      </c>
      <c r="G34" s="20">
        <v>101</v>
      </c>
      <c r="H34" s="20">
        <v>101</v>
      </c>
      <c r="I34" s="20">
        <v>101</v>
      </c>
      <c r="J34" s="20">
        <v>101</v>
      </c>
      <c r="K34" s="35">
        <v>101</v>
      </c>
      <c r="L34" s="4"/>
      <c r="M34" s="6">
        <v>101.46</v>
      </c>
      <c r="N34" s="6">
        <v>126.55</v>
      </c>
      <c r="O34" s="6">
        <v>116.55</v>
      </c>
      <c r="P34" s="6">
        <v>93.09</v>
      </c>
      <c r="Q34" s="6">
        <v>109.81</v>
      </c>
      <c r="R34" s="6">
        <v>94.34</v>
      </c>
      <c r="S34" s="6">
        <v>62.678461538461498</v>
      </c>
      <c r="T34" s="6">
        <v>88.416538461538494</v>
      </c>
      <c r="U34" s="6">
        <v>63.900128205128198</v>
      </c>
      <c r="V34" s="6">
        <v>77.333782051282043</v>
      </c>
      <c r="W34" s="6">
        <v>61.8838461538462</v>
      </c>
      <c r="X34" s="6">
        <v>82.633589743589695</v>
      </c>
      <c r="Y34" s="6">
        <v>83.523974358974399</v>
      </c>
      <c r="Z34" s="6">
        <v>73.86</v>
      </c>
      <c r="AA34" s="6">
        <v>75.475352564102579</v>
      </c>
      <c r="AB34" s="6">
        <v>68.507051282051293</v>
      </c>
      <c r="AC34" s="6">
        <v>59.9130769230769</v>
      </c>
      <c r="AD34" s="6">
        <v>43.337692307692301</v>
      </c>
      <c r="AE34" s="6">
        <v>40.637564102564099</v>
      </c>
      <c r="AF34" s="13">
        <v>53.098846153846154</v>
      </c>
      <c r="AG34" s="55">
        <v>54.917948717948697</v>
      </c>
      <c r="AH34" s="55">
        <v>41.875769230769201</v>
      </c>
      <c r="AI34" s="55">
        <v>63.560897435897402</v>
      </c>
      <c r="AJ34" s="55">
        <v>40.602051282051299</v>
      </c>
      <c r="AK34" s="55">
        <v>50.239166666666648</v>
      </c>
    </row>
    <row r="35" spans="1:37" x14ac:dyDescent="0.2">
      <c r="A35" s="11" t="s">
        <v>13</v>
      </c>
      <c r="B35" s="11" t="s">
        <v>88</v>
      </c>
      <c r="C35" s="11" t="s">
        <v>31</v>
      </c>
      <c r="D35" s="11" t="s">
        <v>66</v>
      </c>
      <c r="E35" s="9" t="s">
        <v>11</v>
      </c>
      <c r="F35" s="19">
        <v>375</v>
      </c>
      <c r="G35" s="20">
        <v>375</v>
      </c>
      <c r="H35" s="20">
        <v>375</v>
      </c>
      <c r="I35" s="20">
        <v>375</v>
      </c>
      <c r="J35" s="20">
        <v>375</v>
      </c>
      <c r="K35" s="35">
        <v>375</v>
      </c>
      <c r="L35" s="4"/>
      <c r="M35" s="6">
        <v>105.16</v>
      </c>
      <c r="N35" s="6">
        <v>140.32</v>
      </c>
      <c r="O35" s="6">
        <v>205.51</v>
      </c>
      <c r="P35" s="6">
        <v>242.8</v>
      </c>
      <c r="Q35" s="6">
        <v>173.45</v>
      </c>
      <c r="R35" s="6">
        <v>238.29</v>
      </c>
      <c r="S35" s="6">
        <v>144.25512820512799</v>
      </c>
      <c r="T35" s="6">
        <v>322.26525641025597</v>
      </c>
      <c r="U35" s="6">
        <v>271.36474358974402</v>
      </c>
      <c r="V35" s="6">
        <v>244.04378205128199</v>
      </c>
      <c r="W35" s="6">
        <v>275.29205128205098</v>
      </c>
      <c r="X35" s="6">
        <v>315.358461538462</v>
      </c>
      <c r="Y35" s="6">
        <v>294.12538461538497</v>
      </c>
      <c r="Z35" s="6">
        <v>293.24589743589701</v>
      </c>
      <c r="AA35" s="6">
        <v>294.50544871794875</v>
      </c>
      <c r="AB35" s="6">
        <v>284.88320512820502</v>
      </c>
      <c r="AC35" s="6">
        <v>303.38217948717897</v>
      </c>
      <c r="AD35" s="6">
        <v>301.47500000000002</v>
      </c>
      <c r="AE35" s="6">
        <v>299.54141025641002</v>
      </c>
      <c r="AF35" s="13">
        <v>297.32044871794847</v>
      </c>
      <c r="AG35" s="55">
        <v>287.72820512820499</v>
      </c>
      <c r="AH35" s="55">
        <v>293.77397435897399</v>
      </c>
      <c r="AI35" s="55">
        <v>303.65128205128201</v>
      </c>
      <c r="AJ35" s="55">
        <v>282.30346153846199</v>
      </c>
      <c r="AK35" s="55">
        <v>291.86423076923074</v>
      </c>
    </row>
    <row r="36" spans="1:37" x14ac:dyDescent="0.2">
      <c r="A36" s="11" t="s">
        <v>13</v>
      </c>
      <c r="B36" s="11" t="s">
        <v>90</v>
      </c>
      <c r="C36" s="11" t="s">
        <v>32</v>
      </c>
      <c r="D36" s="11" t="s">
        <v>33</v>
      </c>
      <c r="E36" s="9" t="s">
        <v>11</v>
      </c>
      <c r="F36" s="19">
        <v>337</v>
      </c>
      <c r="G36" s="20">
        <v>337</v>
      </c>
      <c r="H36" s="20">
        <v>337</v>
      </c>
      <c r="I36" s="20">
        <v>337</v>
      </c>
      <c r="J36" s="20">
        <v>337</v>
      </c>
      <c r="K36" s="35">
        <v>337</v>
      </c>
      <c r="L36" s="4"/>
      <c r="M36" s="6">
        <v>100.31</v>
      </c>
      <c r="N36" s="6">
        <v>129.07</v>
      </c>
      <c r="O36" s="6">
        <v>134.74</v>
      </c>
      <c r="P36" s="6">
        <v>103.93</v>
      </c>
      <c r="Q36" s="6">
        <v>117.01</v>
      </c>
      <c r="R36" s="6">
        <v>94.76</v>
      </c>
      <c r="S36" s="6">
        <v>75.790128205128241</v>
      </c>
      <c r="T36" s="6">
        <v>111.29371794871797</v>
      </c>
      <c r="U36" s="6">
        <v>88.698076923076925</v>
      </c>
      <c r="V36" s="6">
        <v>92.635480769230782</v>
      </c>
      <c r="W36" s="6">
        <v>90.107051282051245</v>
      </c>
      <c r="X36" s="6">
        <v>107.74384615384626</v>
      </c>
      <c r="Y36" s="6">
        <v>113.07371794871749</v>
      </c>
      <c r="Z36" s="6">
        <v>117.21679487179456</v>
      </c>
      <c r="AA36" s="6">
        <v>107.0353525641024</v>
      </c>
      <c r="AB36" s="6">
        <v>82.316025641025647</v>
      </c>
      <c r="AC36" s="6">
        <v>105.23179487179456</v>
      </c>
      <c r="AD36" s="6">
        <v>124.86205128205177</v>
      </c>
      <c r="AE36" s="6">
        <v>114.45897435897484</v>
      </c>
      <c r="AF36" s="13">
        <v>106.7172115384617</v>
      </c>
      <c r="AG36" s="55">
        <v>105.71730769230723</v>
      </c>
      <c r="AH36" s="55">
        <v>119.34012820512848</v>
      </c>
      <c r="AI36" s="55">
        <v>124.93551282051264</v>
      </c>
      <c r="AJ36" s="55">
        <v>114.53307692307723</v>
      </c>
      <c r="AK36" s="55">
        <v>116.13150641025639</v>
      </c>
    </row>
    <row r="37" spans="1:37" x14ac:dyDescent="0.2">
      <c r="A37" s="11" t="s">
        <v>13</v>
      </c>
      <c r="B37" s="11" t="s">
        <v>87</v>
      </c>
      <c r="C37" s="11" t="s">
        <v>34</v>
      </c>
      <c r="D37" s="11" t="s">
        <v>67</v>
      </c>
      <c r="E37" s="9" t="s">
        <v>11</v>
      </c>
      <c r="F37" s="7">
        <v>266</v>
      </c>
      <c r="G37" s="4">
        <v>191</v>
      </c>
      <c r="H37" s="4">
        <v>191</v>
      </c>
      <c r="I37" s="4">
        <v>191</v>
      </c>
      <c r="J37" s="4">
        <v>191</v>
      </c>
      <c r="K37" s="63">
        <v>191</v>
      </c>
      <c r="L37" s="4"/>
      <c r="M37" s="6">
        <v>244.06</v>
      </c>
      <c r="N37" s="6">
        <v>246.06</v>
      </c>
      <c r="O37" s="6">
        <v>253.95</v>
      </c>
      <c r="P37" s="6">
        <v>250.45</v>
      </c>
      <c r="Q37" s="6">
        <v>248.63</v>
      </c>
      <c r="R37" s="6">
        <v>225.68</v>
      </c>
      <c r="S37" s="6">
        <v>219.602564102564</v>
      </c>
      <c r="T37" s="6">
        <v>179.32051282051299</v>
      </c>
      <c r="U37" s="6">
        <v>166.80769230769201</v>
      </c>
      <c r="V37" s="6">
        <v>197.85269230769225</v>
      </c>
      <c r="W37" s="6">
        <v>165.97435897435901</v>
      </c>
      <c r="X37" s="6">
        <v>170.52564102564099</v>
      </c>
      <c r="Y37" s="6">
        <v>173.55128205128199</v>
      </c>
      <c r="Z37" s="6">
        <v>169.961538461538</v>
      </c>
      <c r="AA37" s="6">
        <v>170.003205128205</v>
      </c>
      <c r="AB37" s="6">
        <v>164.61538461538501</v>
      </c>
      <c r="AC37" s="6">
        <v>177.25641025640999</v>
      </c>
      <c r="AD37" s="6">
        <v>173.20512820512801</v>
      </c>
      <c r="AE37" s="6">
        <v>168.91025641025601</v>
      </c>
      <c r="AF37" s="13">
        <v>170.99679487179478</v>
      </c>
      <c r="AG37" s="55">
        <v>164.628205128205</v>
      </c>
      <c r="AH37" s="55">
        <v>171.28205128205099</v>
      </c>
      <c r="AI37" s="55">
        <v>171.38461538461499</v>
      </c>
      <c r="AJ37" s="55">
        <v>170.28205128205099</v>
      </c>
      <c r="AK37" s="55">
        <v>169.39423076923049</v>
      </c>
    </row>
    <row r="38" spans="1:37" x14ac:dyDescent="0.2">
      <c r="A38" s="11" t="s">
        <v>13</v>
      </c>
      <c r="B38" s="11" t="s">
        <v>87</v>
      </c>
      <c r="C38" s="11" t="s">
        <v>35</v>
      </c>
      <c r="D38" s="11" t="s">
        <v>68</v>
      </c>
      <c r="E38" s="9" t="s">
        <v>11</v>
      </c>
      <c r="F38" s="7">
        <v>375</v>
      </c>
      <c r="G38" s="4">
        <v>257</v>
      </c>
      <c r="H38" s="4">
        <v>257</v>
      </c>
      <c r="I38" s="4">
        <v>257</v>
      </c>
      <c r="J38" s="4">
        <v>257</v>
      </c>
      <c r="K38" s="63">
        <v>257</v>
      </c>
      <c r="L38" s="4"/>
      <c r="M38" s="6">
        <v>123.26</v>
      </c>
      <c r="N38" s="6">
        <v>154.5</v>
      </c>
      <c r="O38" s="6">
        <v>156.93</v>
      </c>
      <c r="P38" s="6">
        <v>123.88</v>
      </c>
      <c r="Q38" s="6">
        <v>139.63999999999999</v>
      </c>
      <c r="R38" s="6">
        <v>113.28</v>
      </c>
      <c r="S38" s="6">
        <v>99.117820512820501</v>
      </c>
      <c r="T38" s="6">
        <v>138.36256410256388</v>
      </c>
      <c r="U38" s="6">
        <v>112.74538461538469</v>
      </c>
      <c r="V38" s="6">
        <v>115.87644230769227</v>
      </c>
      <c r="W38" s="6">
        <v>89.14820512820512</v>
      </c>
      <c r="X38" s="6">
        <v>133.44730769230799</v>
      </c>
      <c r="Y38" s="6">
        <v>127.619102564103</v>
      </c>
      <c r="Z38" s="6">
        <v>103.56</v>
      </c>
      <c r="AA38" s="6">
        <v>113.44365384615404</v>
      </c>
      <c r="AB38" s="6">
        <v>88.474615384615404</v>
      </c>
      <c r="AC38" s="6">
        <v>111.616666666667</v>
      </c>
      <c r="AD38" s="6">
        <v>107.55679487179501</v>
      </c>
      <c r="AE38" s="6">
        <v>90.851538461538496</v>
      </c>
      <c r="AF38" s="13">
        <v>99.62490384615397</v>
      </c>
      <c r="AG38" s="55">
        <v>75.980641025641006</v>
      </c>
      <c r="AH38" s="55">
        <v>78.576117948717894</v>
      </c>
      <c r="AI38" s="55">
        <v>112.471538461538</v>
      </c>
      <c r="AJ38" s="55">
        <v>100.375384615385</v>
      </c>
      <c r="AK38" s="55">
        <v>91.850920512820466</v>
      </c>
    </row>
    <row r="39" spans="1:37" x14ac:dyDescent="0.2">
      <c r="A39" s="11" t="s">
        <v>14</v>
      </c>
      <c r="B39" s="11" t="s">
        <v>91</v>
      </c>
      <c r="C39" s="11" t="s">
        <v>123</v>
      </c>
      <c r="D39" s="11" t="s">
        <v>69</v>
      </c>
      <c r="E39" s="9" t="s">
        <v>11</v>
      </c>
      <c r="F39" s="13">
        <v>2250</v>
      </c>
      <c r="G39" s="4">
        <v>2250</v>
      </c>
      <c r="H39" s="4">
        <v>2250</v>
      </c>
      <c r="I39" s="4">
        <v>2250</v>
      </c>
      <c r="J39" s="4">
        <v>2250</v>
      </c>
      <c r="K39" s="63">
        <v>2250</v>
      </c>
      <c r="L39" s="4"/>
      <c r="M39" s="6">
        <v>426.49</v>
      </c>
      <c r="N39" s="6">
        <v>487.42</v>
      </c>
      <c r="O39" s="6">
        <v>368.99</v>
      </c>
      <c r="P39" s="6">
        <v>352.49</v>
      </c>
      <c r="Q39" s="6">
        <v>408.85</v>
      </c>
      <c r="R39" s="6">
        <v>353.21</v>
      </c>
      <c r="S39" s="6">
        <v>281.80769230769198</v>
      </c>
      <c r="T39" s="6">
        <v>408.769230769231</v>
      </c>
      <c r="U39" s="6">
        <v>436.44871794871801</v>
      </c>
      <c r="V39" s="6">
        <v>370.05891025641023</v>
      </c>
      <c r="W39" s="6">
        <v>348.47435897435901</v>
      </c>
      <c r="X39" s="6">
        <v>25.098333333333301</v>
      </c>
      <c r="Y39" s="6">
        <v>177.353974358974</v>
      </c>
      <c r="Z39" s="6">
        <v>183.04038461538499</v>
      </c>
      <c r="AA39" s="6">
        <v>183.4917628205128</v>
      </c>
      <c r="AB39" s="6">
        <v>160.176025641026</v>
      </c>
      <c r="AC39" s="6">
        <v>199.85102564102601</v>
      </c>
      <c r="AD39" s="6">
        <v>190.520256410256</v>
      </c>
      <c r="AE39" s="6">
        <v>172.41551282051299</v>
      </c>
      <c r="AF39" s="13">
        <v>180.74070512820524</v>
      </c>
      <c r="AG39" s="55">
        <v>166.11076923076899</v>
      </c>
      <c r="AH39" s="55">
        <v>188.09115384615399</v>
      </c>
      <c r="AI39" s="55">
        <v>167.97820512820499</v>
      </c>
      <c r="AJ39" s="55">
        <v>174.33410256410301</v>
      </c>
      <c r="AK39" s="55">
        <v>174.12855769230774</v>
      </c>
    </row>
    <row r="40" spans="1:37" ht="13.5" thickBot="1" x14ac:dyDescent="0.25">
      <c r="A40" s="8" t="s">
        <v>14</v>
      </c>
      <c r="B40" s="8" t="s">
        <v>91</v>
      </c>
      <c r="C40" s="8" t="s">
        <v>132</v>
      </c>
      <c r="D40" s="8" t="s">
        <v>70</v>
      </c>
      <c r="E40" s="17" t="s">
        <v>11</v>
      </c>
      <c r="F40" s="18">
        <v>850</v>
      </c>
      <c r="G40" s="12">
        <v>850</v>
      </c>
      <c r="H40" s="12">
        <v>850</v>
      </c>
      <c r="I40" s="12">
        <v>850</v>
      </c>
      <c r="J40" s="12">
        <v>850</v>
      </c>
      <c r="K40" s="64">
        <v>850</v>
      </c>
      <c r="L40" s="12"/>
      <c r="M40" s="14">
        <v>351.6</v>
      </c>
      <c r="N40" s="14">
        <v>387.14</v>
      </c>
      <c r="O40" s="14">
        <v>341.6</v>
      </c>
      <c r="P40" s="14">
        <v>385.32</v>
      </c>
      <c r="Q40" s="14">
        <v>366.42</v>
      </c>
      <c r="R40" s="14">
        <v>204.85</v>
      </c>
      <c r="S40" s="14">
        <v>140.17153846153801</v>
      </c>
      <c r="T40" s="14">
        <v>250.222692307692</v>
      </c>
      <c r="U40" s="14">
        <v>183.495512820513</v>
      </c>
      <c r="V40" s="14">
        <v>194.68493589743574</v>
      </c>
      <c r="W40" s="14">
        <v>162.38653846153801</v>
      </c>
      <c r="X40" s="14">
        <v>285.26461538461581</v>
      </c>
      <c r="Y40" s="14">
        <v>285.77435897435913</v>
      </c>
      <c r="Z40" s="14">
        <v>251.32051282051299</v>
      </c>
      <c r="AA40" s="14">
        <v>246.18650641025647</v>
      </c>
      <c r="AB40" s="14">
        <v>194.833333333333</v>
      </c>
      <c r="AC40" s="14">
        <v>194.641025641026</v>
      </c>
      <c r="AD40" s="14">
        <v>245.564102564103</v>
      </c>
      <c r="AE40" s="14">
        <v>271.935897435897</v>
      </c>
      <c r="AF40" s="46">
        <v>226.74358974358975</v>
      </c>
      <c r="AG40" s="56">
        <v>248.08269230769201</v>
      </c>
      <c r="AH40" s="56">
        <v>283.98717948717899</v>
      </c>
      <c r="AI40" s="56">
        <v>287.82051282051299</v>
      </c>
      <c r="AJ40" s="56">
        <v>260.461538461538</v>
      </c>
      <c r="AK40" s="56">
        <v>270.08798076923051</v>
      </c>
    </row>
    <row r="41" spans="1:37" ht="14.25" thickTop="1" thickBot="1" x14ac:dyDescent="0.25">
      <c r="A41" s="43" t="s">
        <v>102</v>
      </c>
      <c r="B41" s="44"/>
      <c r="C41" s="44"/>
      <c r="D41" s="44"/>
      <c r="E41" s="45"/>
      <c r="F41" s="30">
        <v>23376</v>
      </c>
      <c r="G41" s="30">
        <v>16013</v>
      </c>
      <c r="H41" s="30">
        <v>16013</v>
      </c>
      <c r="I41" s="30">
        <v>16013</v>
      </c>
      <c r="J41" s="30">
        <v>16013</v>
      </c>
      <c r="K41" s="65">
        <v>16013</v>
      </c>
      <c r="L41" s="30"/>
      <c r="M41" s="30">
        <v>7827.47</v>
      </c>
      <c r="N41" s="30">
        <v>8532.17</v>
      </c>
      <c r="O41" s="30">
        <v>8512.9499999999989</v>
      </c>
      <c r="P41" s="30">
        <v>7614.39</v>
      </c>
      <c r="Q41" s="30">
        <v>8126.1300000000019</v>
      </c>
      <c r="R41" s="30">
        <v>7008.1800000000012</v>
      </c>
      <c r="S41" s="30">
        <v>4497.0592307692295</v>
      </c>
      <c r="T41" s="30">
        <v>7796.8603846153819</v>
      </c>
      <c r="U41" s="30">
        <v>7109.7685897435849</v>
      </c>
      <c r="V41" s="30">
        <v>6606.5865064102527</v>
      </c>
      <c r="W41" s="30">
        <v>6589.2620512820531</v>
      </c>
      <c r="X41" s="30">
        <v>6919.5682051282038</v>
      </c>
      <c r="Y41" s="30">
        <v>6705.1387179487219</v>
      </c>
      <c r="Z41" s="30">
        <v>6749.893076923081</v>
      </c>
      <c r="AA41" s="30">
        <v>6740.965512820515</v>
      </c>
      <c r="AB41" s="30">
        <v>6118.477307692312</v>
      </c>
      <c r="AC41" s="30">
        <v>6988.8901282051265</v>
      </c>
      <c r="AD41" s="30">
        <v>7168.2338461538438</v>
      </c>
      <c r="AE41" s="30">
        <v>6605.3119230769298</v>
      </c>
      <c r="AF41" s="47">
        <v>6720.2283012820517</v>
      </c>
      <c r="AG41" s="53">
        <f>SUM(AG19:AG40)</f>
        <v>6644.5530769230772</v>
      </c>
      <c r="AH41" s="53">
        <f>SUM(AH19:AH40)</f>
        <v>6757.9899641025604</v>
      </c>
      <c r="AI41" s="53">
        <f>SUM(AI19:AI40)</f>
        <v>7316.4632051281997</v>
      </c>
      <c r="AJ41" s="53">
        <f>SUM(AJ19:AJ40)</f>
        <v>6543.4893589743651</v>
      </c>
      <c r="AK41" s="53">
        <f>SUM(AK19:AK40)</f>
        <v>6815.6239012820497</v>
      </c>
    </row>
    <row r="42" spans="1:37" ht="13.5" thickTop="1" x14ac:dyDescent="0.2">
      <c r="A42" s="40" t="s">
        <v>93</v>
      </c>
      <c r="B42" s="41"/>
      <c r="C42" s="41"/>
      <c r="D42" s="41"/>
      <c r="E42" s="42"/>
      <c r="F42" s="2">
        <v>45455</v>
      </c>
      <c r="G42" s="2">
        <v>35328</v>
      </c>
      <c r="H42" s="2">
        <v>35328</v>
      </c>
      <c r="I42" s="2">
        <v>35328</v>
      </c>
      <c r="J42" s="2">
        <v>35328</v>
      </c>
      <c r="K42" s="66">
        <v>35296</v>
      </c>
      <c r="L42" s="2">
        <v>377</v>
      </c>
      <c r="M42" s="2">
        <v>18163.060000000001</v>
      </c>
      <c r="N42" s="2">
        <v>19684.410000000003</v>
      </c>
      <c r="O42" s="2">
        <v>19865.239999999998</v>
      </c>
      <c r="P42" s="2">
        <v>18679.550000000003</v>
      </c>
      <c r="Q42" s="2">
        <v>19102.46</v>
      </c>
      <c r="R42" s="2">
        <v>17168.309871794871</v>
      </c>
      <c r="S42" s="2">
        <v>12700.141923076921</v>
      </c>
      <c r="T42" s="2">
        <v>17437.179743589739</v>
      </c>
      <c r="U42" s="2">
        <v>16328.024487179482</v>
      </c>
      <c r="V42" s="2">
        <v>15912.030961538459</v>
      </c>
      <c r="W42" s="2">
        <v>14777.173589743594</v>
      </c>
      <c r="X42" s="2">
        <v>16441.049743589741</v>
      </c>
      <c r="Y42" s="2">
        <v>16689.61153846154</v>
      </c>
      <c r="Z42" s="2">
        <v>16376.405000000002</v>
      </c>
      <c r="AA42" s="2">
        <v>16071.059967948717</v>
      </c>
      <c r="AB42" s="2">
        <v>14523.067435897441</v>
      </c>
      <c r="AC42" s="2">
        <v>16370.871153846145</v>
      </c>
      <c r="AD42" s="2">
        <v>16641.499615384615</v>
      </c>
      <c r="AE42" s="2">
        <v>15910.219102564111</v>
      </c>
      <c r="AF42" s="2">
        <v>15861.414326923079</v>
      </c>
      <c r="AG42" s="57">
        <f>SUM(AG18+AG41)</f>
        <v>15598.559487179486</v>
      </c>
      <c r="AH42" s="57">
        <f>SUM(AH18+AH41)</f>
        <v>16346.935733333326</v>
      </c>
      <c r="AI42" s="57">
        <f>SUM(AI18+AI41)</f>
        <v>17104.312948717939</v>
      </c>
      <c r="AJ42" s="57">
        <f>SUM(AJ18+AJ41)</f>
        <v>15972.616153846157</v>
      </c>
      <c r="AK42" s="57">
        <f>SUM(AK18+AK41)</f>
        <v>16255.606080769227</v>
      </c>
    </row>
    <row r="43" spans="1:37" x14ac:dyDescent="0.2">
      <c r="F43" s="1"/>
      <c r="G43" s="1"/>
      <c r="H43" s="1"/>
      <c r="I43" s="1"/>
      <c r="J43" s="1"/>
      <c r="K43" s="67"/>
      <c r="L43" s="1"/>
    </row>
  </sheetData>
  <mergeCells count="3">
    <mergeCell ref="A18:E18"/>
    <mergeCell ref="A42:E42"/>
    <mergeCell ref="A41:E41"/>
  </mergeCells>
  <printOptions horizontalCentered="1" verticalCentered="1"/>
  <pageMargins left="0.25" right="0.25" top="0.75" bottom="0.75" header="0.3" footer="0.3"/>
  <pageSetup scale="83" fitToWidth="0" orientation="landscape" r:id="rId1"/>
  <headerFooter>
    <oddHeader>&amp;LNew York City Department of Sanitation
September 2023&amp;RReport on the Implementation of New York City's Waste Equity Law
Issued Pursuant to LL152 of 2018</oddHeader>
  </headerFooter>
  <colBreaks count="4" manualBreakCount="4">
    <brk id="12" max="1048575" man="1"/>
    <brk id="17" max="1048575" man="1"/>
    <brk id="22" max="1048575" man="1"/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Anderson</dc:creator>
  <cp:lastModifiedBy>Kriegman, Rebecca (DSNY)</cp:lastModifiedBy>
  <cp:lastPrinted>2023-09-05T20:25:07Z</cp:lastPrinted>
  <dcterms:created xsi:type="dcterms:W3CDTF">2020-10-09T13:48:24Z</dcterms:created>
  <dcterms:modified xsi:type="dcterms:W3CDTF">2024-11-18T16:50:44Z</dcterms:modified>
</cp:coreProperties>
</file>