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975"/>
  </bookViews>
  <sheets>
    <sheet name="3" sheetId="1" r:id="rId1"/>
    <sheet name="4" sheetId="2" r:id="rId2"/>
    <sheet name="7" sheetId="3" r:id="rId3"/>
    <sheet name="8" sheetId="4" r:id="rId4"/>
    <sheet name="9" sheetId="5" r:id="rId5"/>
    <sheet name="10" sheetId="6" r:id="rId6"/>
    <sheet name="11" sheetId="7" r:id="rId7"/>
    <sheet name="12" sheetId="8" r:id="rId8"/>
    <sheet name="13" sheetId="9" r:id="rId9"/>
    <sheet name="16" sheetId="10" r:id="rId10"/>
    <sheet name="17" sheetId="11" r:id="rId11"/>
    <sheet name="18" sheetId="12" r:id="rId12"/>
    <sheet name="19" sheetId="13" r:id="rId13"/>
    <sheet name="20" sheetId="14" r:id="rId14"/>
    <sheet name="21" sheetId="15" r:id="rId15"/>
    <sheet name="22" sheetId="16" r:id="rId16"/>
    <sheet name="23" sheetId="17" r:id="rId17"/>
    <sheet name="24-25" sheetId="18" r:id="rId18"/>
    <sheet name="26-27" sheetId="19" r:id="rId19"/>
    <sheet name="30" sheetId="20" r:id="rId20"/>
    <sheet name="31" sheetId="21" r:id="rId21"/>
    <sheet name="32" sheetId="22" r:id="rId22"/>
    <sheet name="33" sheetId="23" r:id="rId23"/>
    <sheet name="36" sheetId="24" r:id="rId24"/>
    <sheet name="37-38" sheetId="25" r:id="rId25"/>
    <sheet name="39" sheetId="26" r:id="rId26"/>
  </sheets>
  <externalReferences>
    <externalReference r:id="rId27"/>
    <externalReference r:id="rId28"/>
  </externalReferences>
  <definedNames>
    <definedName name="_xlnm.Print_Area" localSheetId="22">'33'!$A$1:$G$48</definedName>
    <definedName name="_xlnm.Print_Area" localSheetId="25">'39'!$A$1:$H$39</definedName>
    <definedName name="_xlnm.Print_Area" localSheetId="4">'9'!$A$1:$D$15</definedName>
  </definedNames>
  <calcPr calcId="145621"/>
</workbook>
</file>

<file path=xl/calcChain.xml><?xml version="1.0" encoding="utf-8"?>
<calcChain xmlns="http://schemas.openxmlformats.org/spreadsheetml/2006/main">
  <c r="E14" i="20" l="1"/>
  <c r="B14" i="20"/>
  <c r="F36" i="26" l="1"/>
  <c r="G30" i="26" s="1"/>
  <c r="F23" i="26"/>
  <c r="C23" i="26"/>
  <c r="F12" i="26"/>
  <c r="C12" i="26"/>
  <c r="C36" i="26" s="1"/>
  <c r="C39" i="25"/>
  <c r="B39" i="25"/>
  <c r="E17" i="25"/>
  <c r="B17" i="25"/>
  <c r="F15" i="25"/>
  <c r="C15" i="25"/>
  <c r="F14" i="25"/>
  <c r="C14" i="25"/>
  <c r="F13" i="25"/>
  <c r="C13" i="25"/>
  <c r="F12" i="25"/>
  <c r="C12" i="25"/>
  <c r="F11" i="25"/>
  <c r="C11" i="25"/>
  <c r="F10" i="25"/>
  <c r="F17" i="25" s="1"/>
  <c r="C10" i="25"/>
  <c r="C17" i="25" s="1"/>
  <c r="E66" i="24"/>
  <c r="B66" i="24"/>
  <c r="E61" i="24"/>
  <c r="F61" i="24" s="1"/>
  <c r="B61" i="24"/>
  <c r="E56" i="24"/>
  <c r="B56" i="24"/>
  <c r="E45" i="24"/>
  <c r="B45" i="24"/>
  <c r="E33" i="24"/>
  <c r="B33" i="24"/>
  <c r="E25" i="24"/>
  <c r="F25" i="24" s="1"/>
  <c r="B25" i="24"/>
  <c r="E19" i="24"/>
  <c r="B19" i="24"/>
  <c r="E14" i="24"/>
  <c r="E72" i="24" s="1"/>
  <c r="B14" i="24"/>
  <c r="E45" i="23"/>
  <c r="F43" i="23" s="1"/>
  <c r="F40" i="23"/>
  <c r="F34" i="23"/>
  <c r="F29" i="23"/>
  <c r="F25" i="23"/>
  <c r="E23" i="23"/>
  <c r="F23" i="23" s="1"/>
  <c r="B23" i="23"/>
  <c r="F21" i="23"/>
  <c r="F17" i="23"/>
  <c r="F13" i="23"/>
  <c r="E12" i="23"/>
  <c r="F12" i="23" s="1"/>
  <c r="B12" i="23"/>
  <c r="B45" i="23" s="1"/>
  <c r="C22" i="22"/>
  <c r="B22" i="22"/>
  <c r="E20" i="21"/>
  <c r="F18" i="21" s="1"/>
  <c r="C20" i="21"/>
  <c r="B20" i="21"/>
  <c r="C18" i="21"/>
  <c r="C17" i="21"/>
  <c r="F16" i="21"/>
  <c r="C16" i="21"/>
  <c r="F15" i="21"/>
  <c r="C15" i="21"/>
  <c r="C14" i="21"/>
  <c r="C13" i="21"/>
  <c r="F12" i="21"/>
  <c r="C12" i="21"/>
  <c r="F11" i="21"/>
  <c r="C11" i="21"/>
  <c r="E70" i="20"/>
  <c r="B70" i="20"/>
  <c r="C70" i="20" s="1"/>
  <c r="E65" i="20"/>
  <c r="B65" i="20"/>
  <c r="C65" i="20" s="1"/>
  <c r="E60" i="20"/>
  <c r="B60" i="20"/>
  <c r="E50" i="20"/>
  <c r="B50" i="20"/>
  <c r="E36" i="20"/>
  <c r="B36" i="20"/>
  <c r="E26" i="20"/>
  <c r="B26" i="20"/>
  <c r="C26" i="20" s="1"/>
  <c r="E20" i="20"/>
  <c r="B20" i="20"/>
  <c r="B76" i="20"/>
  <c r="E32" i="19"/>
  <c r="F29" i="19" s="1"/>
  <c r="B32" i="19"/>
  <c r="C30" i="19" s="1"/>
  <c r="F30" i="19"/>
  <c r="C28" i="19"/>
  <c r="E17" i="19"/>
  <c r="F15" i="19" s="1"/>
  <c r="C17" i="19"/>
  <c r="B17" i="19"/>
  <c r="C15" i="19"/>
  <c r="F14" i="19"/>
  <c r="C14" i="19"/>
  <c r="F13" i="19"/>
  <c r="C13" i="19"/>
  <c r="F12" i="19"/>
  <c r="C12" i="19"/>
  <c r="C11" i="19"/>
  <c r="E34" i="18"/>
  <c r="F32" i="18" s="1"/>
  <c r="B34" i="18"/>
  <c r="C32" i="18"/>
  <c r="F31" i="18"/>
  <c r="C31" i="18"/>
  <c r="F30" i="18"/>
  <c r="C30" i="18"/>
  <c r="F29" i="18"/>
  <c r="C29" i="18"/>
  <c r="C28" i="18"/>
  <c r="F27" i="18"/>
  <c r="C27" i="18"/>
  <c r="C34" i="18" s="1"/>
  <c r="F26" i="18"/>
  <c r="C26" i="18"/>
  <c r="F25" i="18"/>
  <c r="C25" i="18"/>
  <c r="E14" i="18"/>
  <c r="B14" i="18"/>
  <c r="C12" i="18" s="1"/>
  <c r="F12" i="18"/>
  <c r="F11" i="18"/>
  <c r="F14" i="18" s="1"/>
  <c r="E31" i="17"/>
  <c r="F31" i="17" s="1"/>
  <c r="B31" i="17"/>
  <c r="C31" i="17" s="1"/>
  <c r="E21" i="17"/>
  <c r="B21" i="17"/>
  <c r="E11" i="17"/>
  <c r="E41" i="17" s="1"/>
  <c r="B11" i="17"/>
  <c r="B41" i="17" s="1"/>
  <c r="F17" i="15"/>
  <c r="G12" i="15" s="1"/>
  <c r="C17" i="15"/>
  <c r="D15" i="15" s="1"/>
  <c r="D14" i="15"/>
  <c r="D13" i="15"/>
  <c r="D12" i="15"/>
  <c r="J20" i="14"/>
  <c r="I20" i="14"/>
  <c r="H20" i="14"/>
  <c r="G20" i="14"/>
  <c r="F20" i="14"/>
  <c r="E20" i="14"/>
  <c r="D20" i="14"/>
  <c r="C20" i="14"/>
  <c r="F17" i="13"/>
  <c r="G13" i="13" s="1"/>
  <c r="D17" i="13"/>
  <c r="C17" i="13"/>
  <c r="D15" i="13"/>
  <c r="D14" i="13"/>
  <c r="D13" i="13"/>
  <c r="D12" i="13"/>
  <c r="D11" i="13"/>
  <c r="F21" i="12"/>
  <c r="E21" i="12"/>
  <c r="C21" i="12"/>
  <c r="B21" i="12"/>
  <c r="E19" i="11"/>
  <c r="F17" i="11" s="1"/>
  <c r="B19" i="11"/>
  <c r="C15" i="11" s="1"/>
  <c r="F88" i="10"/>
  <c r="H88" i="10" s="1"/>
  <c r="B88" i="10"/>
  <c r="F75" i="10"/>
  <c r="B75" i="10"/>
  <c r="F68" i="10"/>
  <c r="B68" i="10"/>
  <c r="F54" i="10"/>
  <c r="B54" i="10"/>
  <c r="F37" i="10"/>
  <c r="H37" i="10" s="1"/>
  <c r="B37" i="10"/>
  <c r="F25" i="10"/>
  <c r="H25" i="10" s="1"/>
  <c r="B25" i="10"/>
  <c r="F17" i="10"/>
  <c r="F95" i="10" s="1"/>
  <c r="B17" i="10"/>
  <c r="F11" i="10"/>
  <c r="B11" i="10"/>
  <c r="B95" i="10" s="1"/>
  <c r="J11" i="9"/>
  <c r="J23" i="9" s="1"/>
  <c r="F11" i="9"/>
  <c r="F23" i="9" s="1"/>
  <c r="E14" i="8"/>
  <c r="F12" i="8" s="1"/>
  <c r="C14" i="8"/>
  <c r="B14" i="8"/>
  <c r="C12" i="8"/>
  <c r="C11" i="8"/>
  <c r="H16" i="7"/>
  <c r="G16" i="7"/>
  <c r="F16" i="7"/>
  <c r="E16" i="7"/>
  <c r="D16" i="7"/>
  <c r="C16" i="7"/>
  <c r="F16" i="6"/>
  <c r="G12" i="6" s="1"/>
  <c r="D16" i="6"/>
  <c r="B16" i="6"/>
  <c r="D14" i="6"/>
  <c r="D13" i="6"/>
  <c r="D12" i="6"/>
  <c r="C15" i="5"/>
  <c r="B15" i="5"/>
  <c r="B13" i="5"/>
  <c r="C10" i="4"/>
  <c r="F10" i="4"/>
  <c r="E19" i="4"/>
  <c r="F16" i="4" s="1"/>
  <c r="B19" i="4"/>
  <c r="C13" i="4" s="1"/>
  <c r="C11" i="4"/>
  <c r="E16" i="3"/>
  <c r="F14" i="3" s="1"/>
  <c r="C16" i="3"/>
  <c r="B16" i="3"/>
  <c r="C14" i="3"/>
  <c r="C13" i="3"/>
  <c r="C12" i="3"/>
  <c r="F11" i="3"/>
  <c r="C11" i="3"/>
  <c r="E19" i="2"/>
  <c r="E19" i="1"/>
  <c r="B19" i="1"/>
  <c r="D30" i="26" l="1"/>
  <c r="D26" i="26"/>
  <c r="D18" i="26"/>
  <c r="D14" i="26"/>
  <c r="D34" i="26"/>
  <c r="D29" i="26"/>
  <c r="D25" i="26"/>
  <c r="D21" i="26"/>
  <c r="D17" i="26"/>
  <c r="D13" i="26"/>
  <c r="D31" i="26"/>
  <c r="D32" i="26"/>
  <c r="D28" i="26"/>
  <c r="D24" i="26"/>
  <c r="D20" i="26"/>
  <c r="D16" i="26"/>
  <c r="D27" i="26"/>
  <c r="D19" i="26"/>
  <c r="D15" i="26"/>
  <c r="G18" i="26"/>
  <c r="G26" i="26"/>
  <c r="G27" i="26"/>
  <c r="G16" i="26"/>
  <c r="G20" i="26"/>
  <c r="G24" i="26"/>
  <c r="G23" i="26" s="1"/>
  <c r="G28" i="26"/>
  <c r="G32" i="26"/>
  <c r="G15" i="26"/>
  <c r="G19" i="26"/>
  <c r="G31" i="26"/>
  <c r="G13" i="26"/>
  <c r="G17" i="26"/>
  <c r="G21" i="26"/>
  <c r="G25" i="26"/>
  <c r="G29" i="26"/>
  <c r="G34" i="26"/>
  <c r="G14" i="26"/>
  <c r="C45" i="24"/>
  <c r="F68" i="24"/>
  <c r="F64" i="24"/>
  <c r="F52" i="24"/>
  <c r="F48" i="24"/>
  <c r="F29" i="24"/>
  <c r="F21" i="24"/>
  <c r="F17" i="24"/>
  <c r="F67" i="24"/>
  <c r="F63" i="24"/>
  <c r="F59" i="24"/>
  <c r="F51" i="24"/>
  <c r="F47" i="24"/>
  <c r="F16" i="24"/>
  <c r="F12" i="24"/>
  <c r="F49" i="24"/>
  <c r="F30" i="24"/>
  <c r="F36" i="24"/>
  <c r="F70" i="24"/>
  <c r="F62" i="24"/>
  <c r="F58" i="24"/>
  <c r="F54" i="24"/>
  <c r="F50" i="24"/>
  <c r="F46" i="24"/>
  <c r="F35" i="24"/>
  <c r="F31" i="24"/>
  <c r="F27" i="24"/>
  <c r="F23" i="24"/>
  <c r="F15" i="24"/>
  <c r="F53" i="24"/>
  <c r="F34" i="24"/>
  <c r="F22" i="24"/>
  <c r="F20" i="24"/>
  <c r="F69" i="24"/>
  <c r="F57" i="24"/>
  <c r="F26" i="24"/>
  <c r="F28" i="24"/>
  <c r="F19" i="24"/>
  <c r="F56" i="24"/>
  <c r="C14" i="24"/>
  <c r="F45" i="24"/>
  <c r="C61" i="24"/>
  <c r="F33" i="24"/>
  <c r="F66" i="24"/>
  <c r="F14" i="24"/>
  <c r="B72" i="24"/>
  <c r="C19" i="24" s="1"/>
  <c r="F45" i="23"/>
  <c r="C23" i="23"/>
  <c r="C40" i="23"/>
  <c r="C34" i="23"/>
  <c r="C29" i="23"/>
  <c r="C25" i="23"/>
  <c r="C21" i="23"/>
  <c r="C17" i="23"/>
  <c r="C13" i="23"/>
  <c r="C43" i="23"/>
  <c r="C39" i="23"/>
  <c r="C32" i="23"/>
  <c r="C28" i="23"/>
  <c r="C24" i="23"/>
  <c r="C20" i="23"/>
  <c r="C16" i="23"/>
  <c r="C42" i="23"/>
  <c r="C38" i="23"/>
  <c r="C31" i="23"/>
  <c r="C27" i="23"/>
  <c r="C19" i="23"/>
  <c r="C15" i="23"/>
  <c r="C41" i="23"/>
  <c r="C36" i="23"/>
  <c r="C30" i="23"/>
  <c r="C26" i="23"/>
  <c r="C18" i="23"/>
  <c r="C14" i="23"/>
  <c r="F14" i="23"/>
  <c r="F18" i="23"/>
  <c r="F26" i="23"/>
  <c r="F30" i="23"/>
  <c r="F36" i="23"/>
  <c r="F41" i="23"/>
  <c r="C12" i="23"/>
  <c r="C45" i="23" s="1"/>
  <c r="F15" i="23"/>
  <c r="F19" i="23"/>
  <c r="F27" i="23"/>
  <c r="F31" i="23"/>
  <c r="F38" i="23"/>
  <c r="F42" i="23"/>
  <c r="F16" i="23"/>
  <c r="F24" i="23"/>
  <c r="F32" i="23"/>
  <c r="F39" i="23"/>
  <c r="F20" i="23"/>
  <c r="F28" i="23"/>
  <c r="F20" i="21"/>
  <c r="F13" i="21"/>
  <c r="F17" i="21"/>
  <c r="F14" i="21"/>
  <c r="C71" i="20"/>
  <c r="C67" i="20"/>
  <c r="C63" i="20"/>
  <c r="C55" i="20"/>
  <c r="C51" i="20"/>
  <c r="C39" i="20"/>
  <c r="C31" i="20"/>
  <c r="C27" i="20"/>
  <c r="C23" i="20"/>
  <c r="C15" i="20"/>
  <c r="C36" i="20"/>
  <c r="C20" i="20"/>
  <c r="C74" i="20"/>
  <c r="C66" i="20"/>
  <c r="C62" i="20"/>
  <c r="C58" i="20"/>
  <c r="C54" i="20"/>
  <c r="C38" i="20"/>
  <c r="C34" i="20"/>
  <c r="C30" i="20"/>
  <c r="C22" i="20"/>
  <c r="C17" i="20"/>
  <c r="C60" i="20"/>
  <c r="C73" i="20"/>
  <c r="C61" i="20"/>
  <c r="C57" i="20"/>
  <c r="C53" i="20"/>
  <c r="C37" i="20"/>
  <c r="C33" i="20"/>
  <c r="C29" i="20"/>
  <c r="C21" i="20"/>
  <c r="C18" i="20"/>
  <c r="C72" i="20"/>
  <c r="C68" i="20"/>
  <c r="C56" i="20"/>
  <c r="C52" i="20"/>
  <c r="C40" i="20"/>
  <c r="C32" i="20"/>
  <c r="C28" i="20"/>
  <c r="C24" i="20"/>
  <c r="C16" i="20"/>
  <c r="C12" i="20"/>
  <c r="C50" i="20"/>
  <c r="E76" i="20"/>
  <c r="C14" i="20"/>
  <c r="F28" i="19"/>
  <c r="F32" i="19" s="1"/>
  <c r="C29" i="19"/>
  <c r="C32" i="19" s="1"/>
  <c r="F11" i="19"/>
  <c r="F17" i="19" s="1"/>
  <c r="F28" i="18"/>
  <c r="F34" i="18" s="1"/>
  <c r="C11" i="18"/>
  <c r="C14" i="18" s="1"/>
  <c r="C37" i="17"/>
  <c r="C33" i="17"/>
  <c r="C29" i="17"/>
  <c r="C25" i="17"/>
  <c r="C17" i="17"/>
  <c r="C13" i="17"/>
  <c r="C21" i="17"/>
  <c r="C36" i="17"/>
  <c r="C32" i="17"/>
  <c r="C28" i="17"/>
  <c r="C24" i="17"/>
  <c r="C16" i="17"/>
  <c r="C12" i="17"/>
  <c r="C35" i="17"/>
  <c r="C38" i="17"/>
  <c r="C26" i="17"/>
  <c r="C18" i="17"/>
  <c r="C39" i="17"/>
  <c r="C27" i="17"/>
  <c r="C23" i="17"/>
  <c r="C19" i="17"/>
  <c r="C15" i="17"/>
  <c r="C34" i="17"/>
  <c r="C22" i="17"/>
  <c r="C14" i="17"/>
  <c r="F36" i="17"/>
  <c r="F32" i="17"/>
  <c r="F28" i="17"/>
  <c r="F24" i="17"/>
  <c r="F16" i="17"/>
  <c r="F12" i="17"/>
  <c r="F33" i="17"/>
  <c r="F13" i="17"/>
  <c r="F38" i="17"/>
  <c r="F26" i="17"/>
  <c r="F18" i="17"/>
  <c r="F29" i="17"/>
  <c r="F25" i="17"/>
  <c r="F17" i="17"/>
  <c r="F39" i="17"/>
  <c r="F35" i="17"/>
  <c r="F27" i="17"/>
  <c r="F23" i="17"/>
  <c r="F19" i="17"/>
  <c r="F15" i="17"/>
  <c r="F34" i="17"/>
  <c r="F22" i="17"/>
  <c r="F14" i="17"/>
  <c r="F37" i="17"/>
  <c r="F21" i="17"/>
  <c r="F11" i="17"/>
  <c r="F41" i="17" s="1"/>
  <c r="C11" i="17"/>
  <c r="C41" i="17" s="1"/>
  <c r="G14" i="15"/>
  <c r="D11" i="15"/>
  <c r="D17" i="15" s="1"/>
  <c r="G13" i="15"/>
  <c r="G11" i="15"/>
  <c r="G15" i="15"/>
  <c r="G12" i="13"/>
  <c r="G14" i="13"/>
  <c r="G11" i="13"/>
  <c r="G15" i="13"/>
  <c r="F10" i="11"/>
  <c r="F14" i="11"/>
  <c r="C10" i="11"/>
  <c r="C11" i="11"/>
  <c r="C16" i="11"/>
  <c r="F12" i="11"/>
  <c r="F16" i="11"/>
  <c r="F15" i="11"/>
  <c r="C12" i="11"/>
  <c r="C13" i="11"/>
  <c r="C17" i="11"/>
  <c r="C14" i="11"/>
  <c r="F11" i="11"/>
  <c r="F13" i="11"/>
  <c r="D91" i="10"/>
  <c r="D83" i="10"/>
  <c r="D79" i="10"/>
  <c r="D70" i="10"/>
  <c r="D66" i="10"/>
  <c r="D62" i="10"/>
  <c r="D58" i="10"/>
  <c r="D44" i="10"/>
  <c r="D40" i="10"/>
  <c r="D32" i="10"/>
  <c r="D28" i="10"/>
  <c r="D20" i="10"/>
  <c r="D12" i="10"/>
  <c r="D75" i="10"/>
  <c r="D54" i="10"/>
  <c r="D17" i="10"/>
  <c r="D90" i="10"/>
  <c r="D86" i="10"/>
  <c r="D82" i="10"/>
  <c r="D78" i="10"/>
  <c r="D69" i="10"/>
  <c r="D65" i="10"/>
  <c r="D61" i="10"/>
  <c r="D57" i="10"/>
  <c r="D43" i="10"/>
  <c r="D39" i="10"/>
  <c r="D35" i="10"/>
  <c r="D31" i="10"/>
  <c r="D27" i="10"/>
  <c r="D23" i="10"/>
  <c r="D19" i="10"/>
  <c r="D15" i="10"/>
  <c r="D84" i="10"/>
  <c r="D76" i="10"/>
  <c r="D55" i="10"/>
  <c r="D21" i="10"/>
  <c r="D13" i="10"/>
  <c r="D37" i="10"/>
  <c r="D11" i="10"/>
  <c r="D92" i="10"/>
  <c r="D80" i="10"/>
  <c r="D63" i="10"/>
  <c r="D45" i="10"/>
  <c r="D33" i="10"/>
  <c r="D25" i="10"/>
  <c r="D93" i="10"/>
  <c r="D89" i="10"/>
  <c r="D85" i="10"/>
  <c r="D81" i="10"/>
  <c r="D77" i="10"/>
  <c r="D72" i="10"/>
  <c r="D64" i="10"/>
  <c r="D60" i="10"/>
  <c r="D56" i="10"/>
  <c r="D46" i="10"/>
  <c r="D42" i="10"/>
  <c r="D38" i="10"/>
  <c r="D34" i="10"/>
  <c r="D30" i="10"/>
  <c r="D26" i="10"/>
  <c r="D22" i="10"/>
  <c r="D18" i="10"/>
  <c r="D14" i="10"/>
  <c r="D71" i="10"/>
  <c r="D59" i="10"/>
  <c r="D41" i="10"/>
  <c r="D29" i="10"/>
  <c r="D88" i="10"/>
  <c r="D68" i="10"/>
  <c r="H90" i="10"/>
  <c r="H86" i="10"/>
  <c r="H82" i="10"/>
  <c r="H78" i="10"/>
  <c r="H69" i="10"/>
  <c r="H65" i="10"/>
  <c r="H61" i="10"/>
  <c r="H57" i="10"/>
  <c r="H43" i="10"/>
  <c r="H39" i="10"/>
  <c r="H35" i="10"/>
  <c r="H31" i="10"/>
  <c r="H27" i="10"/>
  <c r="H23" i="10"/>
  <c r="H19" i="10"/>
  <c r="H15" i="10"/>
  <c r="H11" i="10"/>
  <c r="H79" i="10"/>
  <c r="H66" i="10"/>
  <c r="H44" i="10"/>
  <c r="H32" i="10"/>
  <c r="H84" i="10"/>
  <c r="H71" i="10"/>
  <c r="H59" i="10"/>
  <c r="H13" i="10"/>
  <c r="H91" i="10"/>
  <c r="H75" i="10"/>
  <c r="H62" i="10"/>
  <c r="H54" i="10"/>
  <c r="H20" i="10"/>
  <c r="H93" i="10"/>
  <c r="H89" i="10"/>
  <c r="H85" i="10"/>
  <c r="H81" i="10"/>
  <c r="H77" i="10"/>
  <c r="H72" i="10"/>
  <c r="H68" i="10"/>
  <c r="H64" i="10"/>
  <c r="H60" i="10"/>
  <c r="H56" i="10"/>
  <c r="H46" i="10"/>
  <c r="H42" i="10"/>
  <c r="H38" i="10"/>
  <c r="H34" i="10"/>
  <c r="H30" i="10"/>
  <c r="H26" i="10"/>
  <c r="H22" i="10"/>
  <c r="H18" i="10"/>
  <c r="H14" i="10"/>
  <c r="H76" i="10"/>
  <c r="H63" i="10"/>
  <c r="H55" i="10"/>
  <c r="H41" i="10"/>
  <c r="H29" i="10"/>
  <c r="H83" i="10"/>
  <c r="H92" i="10"/>
  <c r="H80" i="10"/>
  <c r="H45" i="10"/>
  <c r="H33" i="10"/>
  <c r="H21" i="10"/>
  <c r="H70" i="10"/>
  <c r="H58" i="10"/>
  <c r="H40" i="10"/>
  <c r="H28" i="10"/>
  <c r="H12" i="10"/>
  <c r="H17" i="10"/>
  <c r="H14" i="9"/>
  <c r="H13" i="9"/>
  <c r="H21" i="9"/>
  <c r="H12" i="9"/>
  <c r="H18" i="9"/>
  <c r="K14" i="9"/>
  <c r="K13" i="9"/>
  <c r="K21" i="9"/>
  <c r="K12" i="9"/>
  <c r="K18" i="9"/>
  <c r="K16" i="9"/>
  <c r="K11" i="9"/>
  <c r="F11" i="8"/>
  <c r="F14" i="8" s="1"/>
  <c r="G13" i="6"/>
  <c r="G16" i="6" s="1"/>
  <c r="G14" i="6"/>
  <c r="F14" i="4"/>
  <c r="C14" i="4"/>
  <c r="C15" i="4"/>
  <c r="C16" i="4"/>
  <c r="C17" i="4"/>
  <c r="C12" i="4"/>
  <c r="F11" i="4"/>
  <c r="F15" i="4"/>
  <c r="F12" i="4"/>
  <c r="F13" i="4"/>
  <c r="F17" i="4"/>
  <c r="F12" i="3"/>
  <c r="F16" i="3" s="1"/>
  <c r="F13" i="3"/>
  <c r="F11" i="1"/>
  <c r="F15" i="1"/>
  <c r="F17" i="1"/>
  <c r="F13" i="1"/>
  <c r="F14" i="1"/>
  <c r="F12" i="1"/>
  <c r="F16" i="1"/>
  <c r="F17" i="2"/>
  <c r="F14" i="2"/>
  <c r="F10" i="2"/>
  <c r="F12" i="2"/>
  <c r="F16" i="2"/>
  <c r="B19" i="2"/>
  <c r="C17" i="2" s="1"/>
  <c r="F11" i="2"/>
  <c r="F13" i="2"/>
  <c r="F15" i="2"/>
  <c r="C15" i="1"/>
  <c r="C17" i="1"/>
  <c r="C13" i="1"/>
  <c r="C11" i="1"/>
  <c r="C12" i="1"/>
  <c r="C16" i="1"/>
  <c r="C14" i="1"/>
  <c r="F19" i="2" l="1"/>
  <c r="D23" i="26"/>
  <c r="G12" i="26"/>
  <c r="D12" i="26"/>
  <c r="F72" i="24"/>
  <c r="C68" i="24"/>
  <c r="C64" i="24"/>
  <c r="C52" i="24"/>
  <c r="C48" i="24"/>
  <c r="C29" i="24"/>
  <c r="C21" i="24"/>
  <c r="C17" i="24"/>
  <c r="C56" i="24"/>
  <c r="C33" i="24"/>
  <c r="C25" i="24"/>
  <c r="C67" i="24"/>
  <c r="C63" i="24"/>
  <c r="C59" i="24"/>
  <c r="C51" i="24"/>
  <c r="C47" i="24"/>
  <c r="C36" i="24"/>
  <c r="C28" i="24"/>
  <c r="C20" i="24"/>
  <c r="C16" i="24"/>
  <c r="C12" i="24"/>
  <c r="C53" i="24"/>
  <c r="C34" i="24"/>
  <c r="C26" i="24"/>
  <c r="C69" i="24"/>
  <c r="C57" i="24"/>
  <c r="C70" i="24"/>
  <c r="C62" i="24"/>
  <c r="C58" i="24"/>
  <c r="C54" i="24"/>
  <c r="C50" i="24"/>
  <c r="C46" i="24"/>
  <c r="C35" i="24"/>
  <c r="C31" i="24"/>
  <c r="C27" i="24"/>
  <c r="C23" i="24"/>
  <c r="C15" i="24"/>
  <c r="C49" i="24"/>
  <c r="C30" i="24"/>
  <c r="C22" i="24"/>
  <c r="C66" i="24"/>
  <c r="F70" i="20"/>
  <c r="F34" i="20"/>
  <c r="F17" i="20"/>
  <c r="F71" i="20"/>
  <c r="F55" i="20"/>
  <c r="F74" i="20"/>
  <c r="F66" i="20"/>
  <c r="F62" i="20"/>
  <c r="F58" i="20"/>
  <c r="F54" i="20"/>
  <c r="F38" i="20"/>
  <c r="F30" i="20"/>
  <c r="F22" i="20"/>
  <c r="F63" i="20"/>
  <c r="F23" i="20"/>
  <c r="F51" i="20"/>
  <c r="F31" i="20"/>
  <c r="F15" i="20"/>
  <c r="F73" i="20"/>
  <c r="F61" i="20"/>
  <c r="F57" i="20"/>
  <c r="F53" i="20"/>
  <c r="F37" i="20"/>
  <c r="F33" i="20"/>
  <c r="F29" i="20"/>
  <c r="F21" i="20"/>
  <c r="F18" i="20"/>
  <c r="F72" i="20"/>
  <c r="F68" i="20"/>
  <c r="F56" i="20"/>
  <c r="F52" i="20"/>
  <c r="F40" i="20"/>
  <c r="F32" i="20"/>
  <c r="F28" i="20"/>
  <c r="F24" i="20"/>
  <c r="F16" i="20"/>
  <c r="F12" i="20"/>
  <c r="F67" i="20"/>
  <c r="F39" i="20"/>
  <c r="F27" i="20"/>
  <c r="F26" i="20"/>
  <c r="F50" i="20"/>
  <c r="F60" i="20"/>
  <c r="F14" i="20"/>
  <c r="F20" i="20"/>
  <c r="C76" i="20"/>
  <c r="F36" i="20"/>
  <c r="F65" i="20"/>
  <c r="G17" i="15"/>
  <c r="G17" i="13"/>
  <c r="F19" i="11"/>
  <c r="C19" i="11"/>
  <c r="D95" i="10"/>
  <c r="H95" i="10"/>
  <c r="K23" i="9"/>
  <c r="H11" i="9"/>
  <c r="H23" i="9" s="1"/>
  <c r="C19" i="4"/>
  <c r="F19" i="4"/>
  <c r="C15" i="2"/>
  <c r="C11" i="2"/>
  <c r="C13" i="2"/>
  <c r="C12" i="2"/>
  <c r="C16" i="2"/>
  <c r="C10" i="2"/>
  <c r="C14" i="2"/>
  <c r="C72" i="24" l="1"/>
  <c r="F76" i="20"/>
  <c r="C19" i="2"/>
</calcChain>
</file>

<file path=xl/sharedStrings.xml><?xml version="1.0" encoding="utf-8"?>
<sst xmlns="http://schemas.openxmlformats.org/spreadsheetml/2006/main" count="967" uniqueCount="224">
  <si>
    <t>BUSINESS INCOME TAXES</t>
  </si>
  <si>
    <t>TAX YEAR 2014</t>
  </si>
  <si>
    <t>Table 3</t>
  </si>
  <si>
    <t>DISTRIBUTION BY INDUSTRY</t>
  </si>
  <si>
    <t>($ THOUSANDS)</t>
  </si>
  <si>
    <t>% of</t>
  </si>
  <si>
    <t>Industry</t>
  </si>
  <si>
    <t>Number</t>
  </si>
  <si>
    <t>Total</t>
  </si>
  <si>
    <t>Liability</t>
  </si>
  <si>
    <t>Finance &amp; Insurance</t>
  </si>
  <si>
    <t>%</t>
  </si>
  <si>
    <t>Real Estate</t>
  </si>
  <si>
    <t>Services</t>
  </si>
  <si>
    <t>Information</t>
  </si>
  <si>
    <t>Trade</t>
  </si>
  <si>
    <t>Manufacturing</t>
  </si>
  <si>
    <t>Other</t>
  </si>
  <si>
    <t>TOTAL</t>
  </si>
  <si>
    <t>Table 4</t>
  </si>
  <si>
    <t>DISTRIBUTION BY LIABILITY PER RETURN</t>
  </si>
  <si>
    <t>Liability per Return</t>
  </si>
  <si>
    <t>(000)</t>
  </si>
  <si>
    <t>$300 or Less*</t>
  </si>
  <si>
    <t>$300 - $1,000</t>
  </si>
  <si>
    <t>$1,000 - $5,000</t>
  </si>
  <si>
    <t>$5,000 - $10,000</t>
  </si>
  <si>
    <t>$10,000 - $50,000</t>
  </si>
  <si>
    <t xml:space="preserve">$50,000 - $500,000 </t>
  </si>
  <si>
    <t>$500,000 - $1,000,000</t>
  </si>
  <si>
    <t>More than $1,000,000</t>
  </si>
  <si>
    <t>BANKING CORPORATION TAX</t>
  </si>
  <si>
    <t>Table 7</t>
  </si>
  <si>
    <t>DISTRIBUTION BY BANK TYPE</t>
  </si>
  <si>
    <t>Bank Type</t>
  </si>
  <si>
    <t>Commercial &amp; Clearinghouse</t>
  </si>
  <si>
    <t>Foreign</t>
  </si>
  <si>
    <t>Thrifts</t>
  </si>
  <si>
    <t xml:space="preserve"> </t>
  </si>
  <si>
    <t>Table 8</t>
  </si>
  <si>
    <t>$125 or Less</t>
  </si>
  <si>
    <t>$125 - $1,000</t>
  </si>
  <si>
    <t>$50,000 - $500,000</t>
  </si>
  <si>
    <t>Table 9</t>
  </si>
  <si>
    <t>TOP TEN PERCENT OF TAXPAYERS</t>
  </si>
  <si>
    <t>BY BANK TYPE</t>
  </si>
  <si>
    <t>Table 10</t>
  </si>
  <si>
    <t>DISTRIBUTION BY TAX BASE</t>
  </si>
  <si>
    <t>Tax Base</t>
  </si>
  <si>
    <t>Net Income or</t>
  </si>
  <si>
    <t xml:space="preserve">   Alternative Net Income</t>
  </si>
  <si>
    <t>Asset</t>
  </si>
  <si>
    <t>Minimum Tax or Not Available</t>
  </si>
  <si>
    <t>Table 11</t>
  </si>
  <si>
    <t>DISTRIBUTION BY TAX BASE AND BANK TYPE</t>
  </si>
  <si>
    <t>Commercial &amp;</t>
  </si>
  <si>
    <t>Clearinghouse</t>
  </si>
  <si>
    <t>Other/Thrifts</t>
  </si>
  <si>
    <t>Table 12</t>
  </si>
  <si>
    <t>DISTRIBUTION BY FORM TYPE</t>
  </si>
  <si>
    <t>Form Type</t>
  </si>
  <si>
    <t>NYC-1</t>
  </si>
  <si>
    <t>NYC-1A (Combined Form)</t>
  </si>
  <si>
    <t>Table 13</t>
  </si>
  <si>
    <t>DISTRIBUTION BY ALLOCATION STATUS AND BANK TYPE</t>
  </si>
  <si>
    <t>Allocation Status</t>
  </si>
  <si>
    <t>and Bank Type</t>
  </si>
  <si>
    <t>Multi-Jurisdictional</t>
  </si>
  <si>
    <t xml:space="preserve">Foreign </t>
  </si>
  <si>
    <t>100% N.Y.C.</t>
  </si>
  <si>
    <t>*</t>
  </si>
  <si>
    <t>Not Available</t>
  </si>
  <si>
    <t>See Appendix A for definition of allocation status.</t>
  </si>
  <si>
    <t>* Figures cannot be revealed due to confidentiality restrictions.</t>
  </si>
  <si>
    <t>GENERAL CORPORATION TAX</t>
  </si>
  <si>
    <t>Table 16</t>
  </si>
  <si>
    <t>Credit Agencies</t>
  </si>
  <si>
    <t>Funds &amp; Trusts</t>
  </si>
  <si>
    <t>Insurance</t>
  </si>
  <si>
    <t>Securities &amp; Commodities</t>
  </si>
  <si>
    <t>Lessors of Non-Residential Property</t>
  </si>
  <si>
    <t>Lessors of Residential Property</t>
  </si>
  <si>
    <t>Lessors of Other Property</t>
  </si>
  <si>
    <t>Property Management</t>
  </si>
  <si>
    <t>Agents and Brokers</t>
  </si>
  <si>
    <t>Other Real Estate</t>
  </si>
  <si>
    <t>Computer and Electronics</t>
  </si>
  <si>
    <t>Chemical</t>
  </si>
  <si>
    <t>Food/Beverage</t>
  </si>
  <si>
    <t>Petroleum and Mining</t>
  </si>
  <si>
    <t>Textiles/Apparel/Leather</t>
  </si>
  <si>
    <t>Machinery</t>
  </si>
  <si>
    <t>Fabricated Metal</t>
  </si>
  <si>
    <t>Printing</t>
  </si>
  <si>
    <t>Furniture</t>
  </si>
  <si>
    <t>Other Manufacturing</t>
  </si>
  <si>
    <t>Prof/Tech/Managerial</t>
  </si>
  <si>
    <t>Holding Companies</t>
  </si>
  <si>
    <t>Legal Services</t>
  </si>
  <si>
    <t>Managerial</t>
  </si>
  <si>
    <t>Accounting</t>
  </si>
  <si>
    <t>Architectural/Engineering/Design</t>
  </si>
  <si>
    <t>Computer-Related</t>
  </si>
  <si>
    <t>Management/Science/Technical</t>
  </si>
  <si>
    <t>Advertising/Public Relations/Marketing</t>
  </si>
  <si>
    <t>Other Prof/Tech/Managerial</t>
  </si>
  <si>
    <t>(continued)</t>
  </si>
  <si>
    <t>Other Services</t>
  </si>
  <si>
    <t>Accommodations and Food</t>
  </si>
  <si>
    <t>Administration/Support</t>
  </si>
  <si>
    <t>Arts &amp; Entertainment</t>
  </si>
  <si>
    <t>Education</t>
  </si>
  <si>
    <t>Health Care</t>
  </si>
  <si>
    <t>Personal Services</t>
  </si>
  <si>
    <t>Religious</t>
  </si>
  <si>
    <t>Rental &amp; Leasing</t>
  </si>
  <si>
    <t>Repair/Maintenance</t>
  </si>
  <si>
    <t>Social Services</t>
  </si>
  <si>
    <t>Waste Management</t>
  </si>
  <si>
    <t>Miscellaneous Other Services</t>
  </si>
  <si>
    <t>Broadcasting/Telecomm</t>
  </si>
  <si>
    <t>Information Services/Data</t>
  </si>
  <si>
    <t>Movies/Video/Sound</t>
  </si>
  <si>
    <t>Publishing</t>
  </si>
  <si>
    <t>Other Information</t>
  </si>
  <si>
    <t>Durable Wholesale</t>
  </si>
  <si>
    <t>Non-Durable Wholesale</t>
  </si>
  <si>
    <t>Retail-Clothing and Accessories</t>
  </si>
  <si>
    <t>Retail-General Merchandise</t>
  </si>
  <si>
    <t>Retail-Food and Beverage</t>
  </si>
  <si>
    <t>Retail-Health and Personal Care</t>
  </si>
  <si>
    <t>Retail-Building Maintenance and Gardening</t>
  </si>
  <si>
    <t>Retail-Motor Vehicles</t>
  </si>
  <si>
    <t>Retail-Furniture and Furnishings</t>
  </si>
  <si>
    <t>Retail-Other</t>
  </si>
  <si>
    <t>Construction</t>
  </si>
  <si>
    <t>Transportation</t>
  </si>
  <si>
    <t>Utilities</t>
  </si>
  <si>
    <t>Miscellaneous Other</t>
  </si>
  <si>
    <t>Table 17</t>
  </si>
  <si>
    <t>$300 or Less</t>
  </si>
  <si>
    <t xml:space="preserve">$10,000 - $50,000 </t>
  </si>
  <si>
    <t>Table 18</t>
  </si>
  <si>
    <t>TOP TEN PERCENT AND TOP ONE PERCENT OF TAXPAYERS</t>
  </si>
  <si>
    <t>BY INDUSTRY</t>
  </si>
  <si>
    <t>Top Ten Percent</t>
  </si>
  <si>
    <t>Top One Percent</t>
  </si>
  <si>
    <t>Table 19</t>
  </si>
  <si>
    <t>Entire Net Income</t>
  </si>
  <si>
    <t>Income Plus Compensation</t>
  </si>
  <si>
    <t>Capital</t>
  </si>
  <si>
    <t>Minimum Tax</t>
  </si>
  <si>
    <t>Table 20</t>
  </si>
  <si>
    <t>DISTRIBUTION BY TAX BASE AND INDUSTRY</t>
  </si>
  <si>
    <t>Table 21</t>
  </si>
  <si>
    <t>Short Form (NYC-4S EZ)</t>
  </si>
  <si>
    <t>Short Form (NYC-4S)</t>
  </si>
  <si>
    <t>Long Form (NYC-3L)</t>
  </si>
  <si>
    <t>Combined Form (NYC-3A)</t>
  </si>
  <si>
    <t>Not Available/Extension</t>
  </si>
  <si>
    <t>Table 22</t>
  </si>
  <si>
    <t>DISTRIBUTION BY FORM TYPE AND LIABILITY PER RETURN</t>
  </si>
  <si>
    <t>Short Form</t>
  </si>
  <si>
    <t>Long Form</t>
  </si>
  <si>
    <t>Combined Form</t>
  </si>
  <si>
    <t>NYC-4S EZ</t>
  </si>
  <si>
    <t>NYC-4S</t>
  </si>
  <si>
    <t>NYC-3L</t>
  </si>
  <si>
    <t>NYC-3A</t>
  </si>
  <si>
    <r>
      <t xml:space="preserve">More than </t>
    </r>
    <r>
      <rPr>
        <b/>
        <sz val="12"/>
        <rFont val="Arial"/>
        <family val="2"/>
      </rPr>
      <t>$1,000,000</t>
    </r>
  </si>
  <si>
    <t>* Numbers cannot be provided due to confidentiality restrictions.</t>
  </si>
  <si>
    <t>Table 23</t>
  </si>
  <si>
    <t>DISTRIBUTION BY ALLOCATION STATUS AND INDUSTRY</t>
  </si>
  <si>
    <t>Allocation Status and</t>
  </si>
  <si>
    <t>Multi-jurisdictional</t>
  </si>
  <si>
    <t>See Appendix B for definition of allocation status.</t>
  </si>
  <si>
    <t>Table 24</t>
  </si>
  <si>
    <t>DISTRIBUTION BY STATE CORPORATION STATUS</t>
  </si>
  <si>
    <t>Corporation Status</t>
  </si>
  <si>
    <t>State S Corporation</t>
  </si>
  <si>
    <t>State C Corporation</t>
  </si>
  <si>
    <t>Table 25</t>
  </si>
  <si>
    <t>DISTRIBUTION OF STATE S CORPORATIONS BY INDUSTRY</t>
  </si>
  <si>
    <t>Table 26</t>
  </si>
  <si>
    <t>DISTRIBUTION OF STATE S CORPORATIONS BY TAX BASE</t>
  </si>
  <si>
    <t>Table 27</t>
  </si>
  <si>
    <t>DISTRIBUTION OF STATE S CORPORATIONS BY ALLOCATION STATUS</t>
  </si>
  <si>
    <t>UNINCORPORATED BUSINESS TAX</t>
  </si>
  <si>
    <t>PARTNERSHIP TAXPAYERS</t>
  </si>
  <si>
    <t>Table 30</t>
  </si>
  <si>
    <t>Legal</t>
  </si>
  <si>
    <t xml:space="preserve">Securities &amp; Commodities </t>
  </si>
  <si>
    <t>Insurance and Other Finance</t>
  </si>
  <si>
    <t>Advertising/Public Relations</t>
  </si>
  <si>
    <t>Arts/Enter/Accom/Food</t>
  </si>
  <si>
    <t>Accommodations</t>
  </si>
  <si>
    <t>Amusement</t>
  </si>
  <si>
    <t>Food Services</t>
  </si>
  <si>
    <t>Performing Arts</t>
  </si>
  <si>
    <t>Personal Service</t>
  </si>
  <si>
    <t>Retail</t>
  </si>
  <si>
    <t>Lessors of Real Estate</t>
  </si>
  <si>
    <t>Brokers/Managers</t>
  </si>
  <si>
    <t>Transportation &amp; Utilities</t>
  </si>
  <si>
    <t>Miscellaneous Other &amp; Not Available</t>
  </si>
  <si>
    <t>Table 31</t>
  </si>
  <si>
    <t>Table 32</t>
  </si>
  <si>
    <t>Table 33</t>
  </si>
  <si>
    <t>Unknown</t>
  </si>
  <si>
    <t>See Appendix C for definition of allocation status.</t>
  </si>
  <si>
    <t>PROPRIETORSHIP TAXPAYERS</t>
  </si>
  <si>
    <t>Table 36</t>
  </si>
  <si>
    <t>Other Finance</t>
  </si>
  <si>
    <t>Accommodations &amp; Food Services</t>
  </si>
  <si>
    <t>Health Practitioners</t>
  </si>
  <si>
    <t>Other Health Care</t>
  </si>
  <si>
    <t>Religious &amp; Civic Organizations</t>
  </si>
  <si>
    <t>Table 37</t>
  </si>
  <si>
    <t>More than $50,000</t>
  </si>
  <si>
    <t>Table 38</t>
  </si>
  <si>
    <t>Table 39</t>
  </si>
  <si>
    <t>Note: Commercial and clearinghouse bank types are combined due to confidentiality restrictions.</t>
  </si>
  <si>
    <t>Note: Tax base categories are combined due to confidentiality restrictions.</t>
  </si>
  <si>
    <t>Retail-Electronics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</si>
</sst>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164" formatCode="0.0"/>
    <numFmt numFmtId="165" formatCode="&quot;$&quot;#,##0,"/>
    <numFmt numFmtId="166" formatCode="#,##0,"/>
    <numFmt numFmtId="167" formatCode="&quot;$&quot;#,##0"/>
    <numFmt numFmtId="168" formatCode="#,##0.0"/>
    <numFmt numFmtId="169" formatCode="0.0%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51"/>
      <name val="Arial"/>
      <family val="2"/>
    </font>
    <font>
      <sz val="10"/>
      <color indexed="43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Arial"/>
      <family val="2"/>
    </font>
    <font>
      <sz val="12"/>
      <name val="Arial Narrow"/>
      <family val="2"/>
    </font>
    <font>
      <b/>
      <sz val="14"/>
      <color indexed="10"/>
      <name val="Arial"/>
      <family val="2"/>
    </font>
    <font>
      <sz val="10"/>
      <color indexed="11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41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3" fontId="5" fillId="0" borderId="7" xfId="0" applyNumberFormat="1" applyFont="1" applyBorder="1"/>
    <xf numFmtId="164" fontId="5" fillId="0" borderId="0" xfId="0" applyNumberFormat="1" applyFont="1" applyBorder="1"/>
    <xf numFmtId="0" fontId="5" fillId="0" borderId="0" xfId="0" applyFont="1" applyBorder="1"/>
    <xf numFmtId="165" fontId="5" fillId="0" borderId="7" xfId="0" applyNumberFormat="1" applyFont="1" applyBorder="1"/>
    <xf numFmtId="0" fontId="5" fillId="0" borderId="8" xfId="0" applyFont="1" applyBorder="1"/>
    <xf numFmtId="166" fontId="5" fillId="0" borderId="7" xfId="0" applyNumberFormat="1" applyFont="1" applyBorder="1"/>
    <xf numFmtId="0" fontId="3" fillId="0" borderId="0" xfId="0" applyFont="1" applyBorder="1"/>
    <xf numFmtId="0" fontId="3" fillId="0" borderId="8" xfId="0" applyFont="1" applyBorder="1"/>
    <xf numFmtId="3" fontId="6" fillId="0" borderId="7" xfId="0" applyNumberFormat="1" applyFont="1" applyBorder="1"/>
    <xf numFmtId="164" fontId="6" fillId="0" borderId="0" xfId="0" applyNumberFormat="1" applyFont="1" applyBorder="1"/>
    <xf numFmtId="167" fontId="6" fillId="0" borderId="7" xfId="0" applyNumberFormat="1" applyFont="1" applyBorder="1"/>
    <xf numFmtId="0" fontId="6" fillId="0" borderId="4" xfId="0" applyFont="1" applyBorder="1"/>
    <xf numFmtId="3" fontId="6" fillId="0" borderId="4" xfId="0" applyNumberFormat="1" applyFont="1" applyBorder="1"/>
    <xf numFmtId="168" fontId="6" fillId="0" borderId="5" xfId="0" applyNumberFormat="1" applyFont="1" applyBorder="1"/>
    <xf numFmtId="3" fontId="6" fillId="0" borderId="5" xfId="0" applyNumberFormat="1" applyFont="1" applyBorder="1"/>
    <xf numFmtId="165" fontId="6" fillId="0" borderId="4" xfId="0" applyNumberFormat="1" applyFont="1" applyBorder="1" applyAlignment="1"/>
    <xf numFmtId="0" fontId="6" fillId="0" borderId="6" xfId="0" applyFont="1" applyBorder="1"/>
    <xf numFmtId="0" fontId="0" fillId="0" borderId="0" xfId="0" applyAlignment="1"/>
    <xf numFmtId="0" fontId="5" fillId="0" borderId="0" xfId="0" applyFont="1" applyAlignment="1"/>
    <xf numFmtId="0" fontId="6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6" fillId="0" borderId="1" xfId="0" applyFont="1" applyBorder="1" applyAlignment="1">
      <alignment horizontal="right"/>
    </xf>
    <xf numFmtId="0" fontId="0" fillId="0" borderId="3" xfId="0" applyBorder="1" applyAlignment="1"/>
    <xf numFmtId="0" fontId="0" fillId="0" borderId="5" xfId="0" applyBorder="1" applyAlignment="1"/>
    <xf numFmtId="0" fontId="5" fillId="0" borderId="4" xfId="0" quotePrefix="1" applyFont="1" applyBorder="1" applyAlignment="1">
      <alignment horizontal="right"/>
    </xf>
    <xf numFmtId="0" fontId="0" fillId="0" borderId="6" xfId="0" applyBorder="1" applyAlignment="1"/>
    <xf numFmtId="0" fontId="6" fillId="0" borderId="7" xfId="0" applyFont="1" applyBorder="1" applyAlignment="1"/>
    <xf numFmtId="3" fontId="5" fillId="0" borderId="7" xfId="0" applyNumberFormat="1" applyFont="1" applyBorder="1" applyAlignment="1"/>
    <xf numFmtId="164" fontId="5" fillId="0" borderId="0" xfId="0" applyNumberFormat="1" applyFont="1" applyAlignment="1"/>
    <xf numFmtId="0" fontId="5" fillId="0" borderId="8" xfId="0" applyFont="1" applyBorder="1" applyAlignment="1"/>
    <xf numFmtId="0" fontId="5" fillId="0" borderId="7" xfId="0" applyFont="1" applyBorder="1" applyAlignment="1"/>
    <xf numFmtId="0" fontId="6" fillId="0" borderId="4" xfId="0" applyFont="1" applyBorder="1" applyAlignment="1"/>
    <xf numFmtId="3" fontId="6" fillId="0" borderId="4" xfId="0" applyNumberFormat="1" applyFont="1" applyBorder="1" applyAlignment="1"/>
    <xf numFmtId="164" fontId="6" fillId="0" borderId="5" xfId="0" applyNumberFormat="1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3" fontId="0" fillId="0" borderId="0" xfId="0" applyNumberForma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0" fontId="0" fillId="0" borderId="0" xfId="0" applyNumberFormat="1"/>
    <xf numFmtId="164" fontId="5" fillId="0" borderId="0" xfId="1" applyNumberFormat="1" applyFont="1" applyBorder="1"/>
    <xf numFmtId="0" fontId="6" fillId="0" borderId="0" xfId="0" applyFont="1" applyBorder="1"/>
    <xf numFmtId="0" fontId="0" fillId="0" borderId="7" xfId="0" applyBorder="1"/>
    <xf numFmtId="0" fontId="3" fillId="0" borderId="7" xfId="0" applyFont="1" applyBorder="1"/>
    <xf numFmtId="164" fontId="3" fillId="0" borderId="0" xfId="0" applyNumberFormat="1" applyFont="1" applyBorder="1"/>
    <xf numFmtId="165" fontId="6" fillId="0" borderId="4" xfId="0" applyNumberFormat="1" applyFont="1" applyBorder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0" xfId="0" applyBorder="1" applyAlignment="1"/>
    <xf numFmtId="0" fontId="5" fillId="0" borderId="7" xfId="0" quotePrefix="1" applyFont="1" applyBorder="1" applyAlignment="1">
      <alignment horizontal="right"/>
    </xf>
    <xf numFmtId="0" fontId="0" fillId="0" borderId="8" xfId="0" applyBorder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quotePrefix="1" applyFont="1" applyBorder="1" applyAlignment="1">
      <alignment horizontal="right"/>
    </xf>
    <xf numFmtId="6" fontId="6" fillId="0" borderId="7" xfId="0" applyNumberFormat="1" applyFont="1" applyBorder="1" applyAlignment="1">
      <alignment horizontal="left"/>
    </xf>
    <xf numFmtId="0" fontId="6" fillId="0" borderId="7" xfId="0" quotePrefix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right"/>
    </xf>
    <xf numFmtId="165" fontId="5" fillId="0" borderId="2" xfId="0" applyNumberFormat="1" applyFont="1" applyBorder="1"/>
    <xf numFmtId="6" fontId="5" fillId="0" borderId="8" xfId="0" applyNumberFormat="1" applyFont="1" applyBorder="1" applyAlignment="1">
      <alignment horizontal="right"/>
    </xf>
    <xf numFmtId="0" fontId="5" fillId="0" borderId="0" xfId="0" applyFont="1" applyBorder="1" applyAlignment="1"/>
    <xf numFmtId="167" fontId="5" fillId="0" borderId="0" xfId="0" applyNumberFormat="1" applyFont="1" applyBorder="1" applyAlignment="1">
      <alignment horizontal="right"/>
    </xf>
    <xf numFmtId="6" fontId="0" fillId="0" borderId="0" xfId="0" applyNumberFormat="1" applyBorder="1" applyAlignment="1">
      <alignment horizontal="right"/>
    </xf>
    <xf numFmtId="166" fontId="5" fillId="0" borderId="0" xfId="0" applyNumberFormat="1" applyFont="1" applyBorder="1"/>
    <xf numFmtId="0" fontId="8" fillId="0" borderId="7" xfId="0" applyFont="1" applyBorder="1" applyAlignme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165" fontId="6" fillId="0" borderId="5" xfId="0" applyNumberFormat="1" applyFont="1" applyBorder="1"/>
    <xf numFmtId="6" fontId="6" fillId="0" borderId="6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167" fontId="6" fillId="0" borderId="0" xfId="0" applyNumberFormat="1" applyFont="1" applyBorder="1"/>
    <xf numFmtId="6" fontId="6" fillId="0" borderId="0" xfId="0" applyNumberFormat="1" applyFont="1" applyBorder="1" applyAlignment="1">
      <alignment horizontal="right"/>
    </xf>
    <xf numFmtId="166" fontId="0" fillId="0" borderId="0" xfId="0" applyNumberFormat="1" applyAlignment="1"/>
    <xf numFmtId="0" fontId="6" fillId="0" borderId="8" xfId="0" applyFont="1" applyBorder="1" applyAlignment="1">
      <alignment horizontal="right"/>
    </xf>
    <xf numFmtId="165" fontId="5" fillId="0" borderId="0" xfId="0" applyNumberFormat="1" applyFont="1" applyBorder="1"/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quotePrefix="1" applyFont="1" applyBorder="1" applyAlignment="1">
      <alignment wrapText="1"/>
    </xf>
    <xf numFmtId="3" fontId="5" fillId="0" borderId="7" xfId="0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8" xfId="1" applyNumberFormat="1" applyFont="1" applyBorder="1" applyAlignment="1">
      <alignment horizontal="left"/>
    </xf>
    <xf numFmtId="164" fontId="5" fillId="0" borderId="8" xfId="1" applyNumberFormat="1" applyFont="1" applyBorder="1" applyAlignment="1">
      <alignment horizontal="right"/>
    </xf>
    <xf numFmtId="0" fontId="0" fillId="0" borderId="7" xfId="0" applyBorder="1" applyAlignment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0" fillId="0" borderId="0" xfId="0" applyNumberFormat="1" applyAlignment="1"/>
    <xf numFmtId="3" fontId="9" fillId="0" borderId="4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left"/>
    </xf>
    <xf numFmtId="164" fontId="9" fillId="0" borderId="5" xfId="0" applyNumberFormat="1" applyFont="1" applyBorder="1" applyAlignment="1"/>
    <xf numFmtId="0" fontId="9" fillId="0" borderId="6" xfId="0" applyFont="1" applyBorder="1" applyAlignment="1"/>
    <xf numFmtId="0" fontId="9" fillId="0" borderId="0" xfId="0" applyFont="1" applyBorder="1" applyAlignment="1"/>
    <xf numFmtId="0" fontId="6" fillId="0" borderId="0" xfId="0" applyFont="1" applyAlignment="1"/>
    <xf numFmtId="3" fontId="0" fillId="0" borderId="0" xfId="0" applyNumberFormat="1" applyBorder="1" applyAlignment="1"/>
    <xf numFmtId="3" fontId="10" fillId="0" borderId="0" xfId="0" applyNumberFormat="1" applyFont="1"/>
    <xf numFmtId="0" fontId="11" fillId="0" borderId="1" xfId="0" applyFont="1" applyBorder="1"/>
    <xf numFmtId="0" fontId="11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7" xfId="0" applyFont="1" applyBorder="1"/>
    <xf numFmtId="0" fontId="11" fillId="0" borderId="0" xfId="0" applyFont="1" applyBorder="1"/>
    <xf numFmtId="0" fontId="6" fillId="0" borderId="9" xfId="0" applyFont="1" applyBorder="1" applyAlignment="1">
      <alignment horizontal="right"/>
    </xf>
    <xf numFmtId="0" fontId="11" fillId="0" borderId="0" xfId="0" applyFont="1"/>
    <xf numFmtId="0" fontId="5" fillId="0" borderId="7" xfId="0" applyFont="1" applyBorder="1"/>
    <xf numFmtId="6" fontId="5" fillId="0" borderId="0" xfId="0" applyNumberFormat="1" applyFont="1"/>
    <xf numFmtId="0" fontId="5" fillId="0" borderId="7" xfId="0" applyFont="1" applyBorder="1" applyAlignment="1">
      <alignment horizontal="right"/>
    </xf>
    <xf numFmtId="6" fontId="5" fillId="0" borderId="8" xfId="0" applyNumberFormat="1" applyFont="1" applyBorder="1"/>
    <xf numFmtId="6" fontId="5" fillId="0" borderId="0" xfId="0" applyNumberFormat="1" applyFont="1" applyBorder="1"/>
    <xf numFmtId="165" fontId="5" fillId="0" borderId="8" xfId="0" applyNumberFormat="1" applyFont="1" applyBorder="1"/>
    <xf numFmtId="0" fontId="11" fillId="0" borderId="8" xfId="0" applyFont="1" applyBorder="1"/>
    <xf numFmtId="166" fontId="5" fillId="0" borderId="8" xfId="0" applyNumberFormat="1" applyFont="1" applyBorder="1"/>
    <xf numFmtId="3" fontId="5" fillId="0" borderId="0" xfId="0" applyNumberFormat="1" applyFont="1" applyBorder="1"/>
    <xf numFmtId="38" fontId="5" fillId="0" borderId="0" xfId="0" applyNumberFormat="1" applyFont="1" applyBorder="1"/>
    <xf numFmtId="6" fontId="12" fillId="0" borderId="0" xfId="0" applyNumberFormat="1" applyFont="1"/>
    <xf numFmtId="6" fontId="13" fillId="0" borderId="0" xfId="0" applyNumberFormat="1" applyFont="1"/>
    <xf numFmtId="3" fontId="5" fillId="0" borderId="8" xfId="0" applyNumberFormat="1" applyFont="1" applyBorder="1" applyAlignment="1">
      <alignment horizontal="right"/>
    </xf>
    <xf numFmtId="0" fontId="11" fillId="0" borderId="5" xfId="0" applyFont="1" applyBorder="1"/>
    <xf numFmtId="3" fontId="6" fillId="0" borderId="4" xfId="0" applyNumberFormat="1" applyFont="1" applyBorder="1" applyAlignment="1">
      <alignment horizontal="right"/>
    </xf>
    <xf numFmtId="165" fontId="6" fillId="0" borderId="6" xfId="0" applyNumberFormat="1" applyFont="1" applyBorder="1"/>
    <xf numFmtId="3" fontId="6" fillId="0" borderId="0" xfId="0" applyNumberFormat="1" applyFont="1" applyBorder="1"/>
    <xf numFmtId="6" fontId="6" fillId="0" borderId="0" xfId="0" applyNumberFormat="1" applyFont="1" applyBorder="1"/>
    <xf numFmtId="3" fontId="0" fillId="0" borderId="0" xfId="0" applyNumberFormat="1"/>
    <xf numFmtId="0" fontId="5" fillId="0" borderId="2" xfId="0" applyFont="1" applyBorder="1" applyAlignment="1"/>
    <xf numFmtId="0" fontId="5" fillId="0" borderId="5" xfId="0" applyFont="1" applyBorder="1" applyAlignme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14" fillId="0" borderId="0" xfId="0" applyFont="1" applyAlignment="1"/>
    <xf numFmtId="0" fontId="3" fillId="0" borderId="0" xfId="0" applyFont="1" applyAlignment="1"/>
    <xf numFmtId="0" fontId="16" fillId="0" borderId="0" xfId="2" applyFont="1" applyAlignment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0" fontId="6" fillId="0" borderId="0" xfId="0" applyFont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8" fontId="6" fillId="0" borderId="0" xfId="0" applyNumberFormat="1" applyFont="1" applyBorder="1" applyAlignment="1">
      <alignment horizontal="right"/>
    </xf>
    <xf numFmtId="0" fontId="6" fillId="0" borderId="0" xfId="0" applyFont="1"/>
    <xf numFmtId="165" fontId="6" fillId="0" borderId="7" xfId="0" applyNumberFormat="1" applyFont="1" applyBorder="1"/>
    <xf numFmtId="0" fontId="6" fillId="0" borderId="8" xfId="0" applyFont="1" applyBorder="1"/>
    <xf numFmtId="9" fontId="0" fillId="0" borderId="0" xfId="1" applyFont="1"/>
    <xf numFmtId="164" fontId="5" fillId="0" borderId="8" xfId="0" applyNumberFormat="1" applyFont="1" applyBorder="1" applyAlignment="1">
      <alignment horizontal="left"/>
    </xf>
    <xf numFmtId="164" fontId="5" fillId="0" borderId="0" xfId="0" applyNumberFormat="1" applyFont="1"/>
    <xf numFmtId="166" fontId="6" fillId="0" borderId="7" xfId="0" applyNumberFormat="1" applyFont="1" applyBorder="1"/>
    <xf numFmtId="166" fontId="5" fillId="0" borderId="7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168" fontId="6" fillId="0" borderId="5" xfId="0" applyNumberFormat="1" applyFont="1" applyBorder="1" applyAlignment="1">
      <alignment horizontal="right"/>
    </xf>
    <xf numFmtId="0" fontId="6" fillId="0" borderId="5" xfId="0" applyFont="1" applyBorder="1"/>
    <xf numFmtId="4" fontId="0" fillId="0" borderId="0" xfId="0" applyNumberFormat="1"/>
    <xf numFmtId="10" fontId="3" fillId="0" borderId="0" xfId="0" applyNumberFormat="1" applyFont="1"/>
    <xf numFmtId="10" fontId="3" fillId="0" borderId="0" xfId="1" applyNumberFormat="1" applyFont="1"/>
    <xf numFmtId="169" fontId="3" fillId="0" borderId="0" xfId="1" applyNumberFormat="1" applyFont="1"/>
    <xf numFmtId="169" fontId="3" fillId="0" borderId="0" xfId="0" applyNumberFormat="1" applyFont="1"/>
    <xf numFmtId="166" fontId="3" fillId="0" borderId="7" xfId="0" applyNumberFormat="1" applyFont="1" applyBorder="1"/>
    <xf numFmtId="164" fontId="5" fillId="0" borderId="0" xfId="0" applyNumberFormat="1" applyFont="1" applyFill="1" applyBorder="1"/>
    <xf numFmtId="3" fontId="5" fillId="0" borderId="7" xfId="0" applyNumberFormat="1" applyFont="1" applyFill="1" applyBorder="1"/>
    <xf numFmtId="0" fontId="5" fillId="0" borderId="0" xfId="0" applyFont="1" applyFill="1" applyBorder="1"/>
    <xf numFmtId="166" fontId="5" fillId="0" borderId="7" xfId="0" applyNumberFormat="1" applyFont="1" applyFill="1" applyBorder="1"/>
    <xf numFmtId="0" fontId="3" fillId="0" borderId="8" xfId="0" applyFont="1" applyFill="1" applyBorder="1"/>
    <xf numFmtId="0" fontId="5" fillId="0" borderId="7" xfId="0" applyFont="1" applyFill="1" applyBorder="1"/>
    <xf numFmtId="3" fontId="3" fillId="0" borderId="0" xfId="0" applyNumberFormat="1" applyFont="1"/>
    <xf numFmtId="0" fontId="5" fillId="0" borderId="4" xfId="0" applyFont="1" applyBorder="1"/>
    <xf numFmtId="3" fontId="5" fillId="0" borderId="4" xfId="0" applyNumberFormat="1" applyFont="1" applyBorder="1"/>
    <xf numFmtId="164" fontId="5" fillId="0" borderId="5" xfId="0" applyNumberFormat="1" applyFont="1" applyBorder="1"/>
    <xf numFmtId="166" fontId="5" fillId="0" borderId="4" xfId="0" applyNumberFormat="1" applyFont="1" applyBorder="1"/>
    <xf numFmtId="3" fontId="3" fillId="0" borderId="7" xfId="0" applyNumberFormat="1" applyFont="1" applyBorder="1"/>
    <xf numFmtId="0" fontId="18" fillId="0" borderId="7" xfId="0" applyFont="1" applyBorder="1"/>
    <xf numFmtId="3" fontId="3" fillId="0" borderId="0" xfId="0" applyNumberFormat="1" applyFont="1" applyBorder="1"/>
    <xf numFmtId="6" fontId="3" fillId="0" borderId="0" xfId="0" applyNumberFormat="1" applyFont="1" applyBorder="1"/>
    <xf numFmtId="168" fontId="6" fillId="0" borderId="5" xfId="0" applyNumberFormat="1" applyFont="1" applyBorder="1" applyAlignment="1"/>
    <xf numFmtId="6" fontId="0" fillId="0" borderId="0" xfId="0" applyNumberFormat="1" applyAlignment="1"/>
    <xf numFmtId="6" fontId="0" fillId="0" borderId="8" xfId="0" applyNumberFormat="1" applyBorder="1" applyAlignment="1">
      <alignment horizontal="right"/>
    </xf>
    <xf numFmtId="165" fontId="6" fillId="0" borderId="5" xfId="0" applyNumberFormat="1" applyFont="1" applyBorder="1" applyAlignment="1"/>
    <xf numFmtId="3" fontId="0" fillId="0" borderId="7" xfId="0" applyNumberFormat="1" applyBorder="1"/>
    <xf numFmtId="164" fontId="0" fillId="0" borderId="0" xfId="0" applyNumberFormat="1"/>
    <xf numFmtId="164" fontId="9" fillId="0" borderId="5" xfId="0" applyNumberFormat="1" applyFont="1" applyBorder="1"/>
    <xf numFmtId="0" fontId="9" fillId="0" borderId="5" xfId="0" applyFont="1" applyBorder="1"/>
    <xf numFmtId="0" fontId="9" fillId="0" borderId="6" xfId="0" applyFont="1" applyBorder="1"/>
    <xf numFmtId="0" fontId="6" fillId="0" borderId="0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3" fontId="5" fillId="0" borderId="7" xfId="0" applyNumberFormat="1" applyFont="1" applyFill="1" applyBorder="1" applyAlignment="1">
      <alignment horizontal="right"/>
    </xf>
    <xf numFmtId="0" fontId="5" fillId="0" borderId="0" xfId="0" applyFont="1" applyFill="1"/>
    <xf numFmtId="165" fontId="6" fillId="0" borderId="6" xfId="0" applyNumberFormat="1" applyFont="1" applyBorder="1" applyAlignment="1"/>
    <xf numFmtId="3" fontId="6" fillId="0" borderId="4" xfId="0" applyNumberFormat="1" applyFont="1" applyFill="1" applyBorder="1" applyAlignment="1">
      <alignment horizontal="right"/>
    </xf>
    <xf numFmtId="0" fontId="5" fillId="0" borderId="5" xfId="0" quotePrefix="1" applyFont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6" fontId="12" fillId="0" borderId="0" xfId="0" applyNumberFormat="1" applyFont="1" applyAlignment="1"/>
    <xf numFmtId="6" fontId="13" fillId="0" borderId="0" xfId="0" applyNumberFormat="1" applyFont="1" applyAlignment="1"/>
    <xf numFmtId="166" fontId="5" fillId="0" borderId="8" xfId="0" applyNumberFormat="1" applyFont="1" applyBorder="1" applyAlignment="1">
      <alignment horizontal="right"/>
    </xf>
    <xf numFmtId="6" fontId="5" fillId="0" borderId="0" xfId="0" applyNumberFormat="1" applyFont="1" applyAlignment="1"/>
    <xf numFmtId="3" fontId="0" fillId="0" borderId="8" xfId="0" applyNumberFormat="1" applyBorder="1" applyAlignment="1"/>
    <xf numFmtId="0" fontId="12" fillId="0" borderId="0" xfId="0" applyFont="1" applyAlignment="1"/>
    <xf numFmtId="0" fontId="13" fillId="0" borderId="0" xfId="0" applyFont="1" applyAlignment="1"/>
    <xf numFmtId="6" fontId="3" fillId="0" borderId="0" xfId="0" applyNumberFormat="1" applyFont="1" applyAlignment="1"/>
    <xf numFmtId="0" fontId="3" fillId="0" borderId="0" xfId="0" quotePrefix="1" applyFont="1" applyAlignment="1">
      <alignment horizontal="left" vertical="top" wrapText="1"/>
    </xf>
    <xf numFmtId="0" fontId="3" fillId="0" borderId="0" xfId="0" quotePrefix="1" applyFont="1" applyAlignment="1">
      <alignment horizontal="left" vertical="top"/>
    </xf>
    <xf numFmtId="0" fontId="20" fillId="0" borderId="0" xfId="0" applyFont="1" applyAlignment="1"/>
    <xf numFmtId="0" fontId="5" fillId="0" borderId="0" xfId="0" quotePrefix="1" applyFont="1" applyBorder="1" applyAlignment="1">
      <alignment horizontal="right"/>
    </xf>
    <xf numFmtId="0" fontId="5" fillId="0" borderId="8" xfId="0" quotePrefix="1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0" fillId="0" borderId="0" xfId="0" applyFill="1" applyAlignment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5" fillId="0" borderId="2" xfId="0" applyFont="1" applyFill="1" applyBorder="1"/>
    <xf numFmtId="0" fontId="0" fillId="0" borderId="3" xfId="0" applyFill="1" applyBorder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5" fillId="0" borderId="5" xfId="0" applyFont="1" applyFill="1" applyBorder="1"/>
    <xf numFmtId="0" fontId="0" fillId="0" borderId="6" xfId="0" applyFill="1" applyBorder="1"/>
    <xf numFmtId="0" fontId="0" fillId="0" borderId="1" xfId="0" applyFill="1" applyBorder="1"/>
    <xf numFmtId="0" fontId="21" fillId="0" borderId="7" xfId="0" applyFont="1" applyFill="1" applyBorder="1" applyAlignment="1">
      <alignment horizontal="right"/>
    </xf>
    <xf numFmtId="0" fontId="0" fillId="0" borderId="7" xfId="0" applyFill="1" applyBorder="1"/>
    <xf numFmtId="0" fontId="0" fillId="0" borderId="8" xfId="0" applyFill="1" applyBorder="1"/>
    <xf numFmtId="0" fontId="6" fillId="0" borderId="7" xfId="0" applyFont="1" applyFill="1" applyBorder="1"/>
    <xf numFmtId="3" fontId="6" fillId="0" borderId="7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8" xfId="0" applyFont="1" applyFill="1" applyBorder="1"/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5" fillId="0" borderId="8" xfId="0" applyFont="1" applyFill="1" applyBorder="1"/>
    <xf numFmtId="3" fontId="0" fillId="0" borderId="0" xfId="0" applyNumberFormat="1" applyFill="1"/>
    <xf numFmtId="1" fontId="3" fillId="0" borderId="0" xfId="1" applyNumberFormat="1" applyFont="1" applyFill="1"/>
    <xf numFmtId="3" fontId="5" fillId="0" borderId="7" xfId="0" applyNumberFormat="1" applyFont="1" applyFill="1" applyBorder="1" applyAlignment="1"/>
    <xf numFmtId="164" fontId="5" fillId="0" borderId="0" xfId="0" applyNumberFormat="1" applyFont="1" applyFill="1" applyAlignment="1"/>
    <xf numFmtId="164" fontId="5" fillId="0" borderId="8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6" fillId="0" borderId="4" xfId="0" applyFont="1" applyFill="1" applyBorder="1"/>
    <xf numFmtId="164" fontId="6" fillId="0" borderId="5" xfId="0" applyNumberFormat="1" applyFont="1" applyFill="1" applyBorder="1" applyAlignment="1">
      <alignment horizontal="right"/>
    </xf>
    <xf numFmtId="0" fontId="9" fillId="0" borderId="5" xfId="0" applyFont="1" applyFill="1" applyBorder="1"/>
    <xf numFmtId="0" fontId="9" fillId="0" borderId="6" xfId="0" applyFont="1" applyFill="1" applyBorder="1"/>
    <xf numFmtId="4" fontId="0" fillId="0" borderId="0" xfId="0" applyNumberFormat="1" applyFill="1"/>
    <xf numFmtId="3" fontId="10" fillId="0" borderId="0" xfId="0" applyNumberFormat="1" applyFont="1" applyFill="1"/>
    <xf numFmtId="6" fontId="6" fillId="0" borderId="7" xfId="0" applyNumberFormat="1" applyFont="1" applyBorder="1"/>
    <xf numFmtId="164" fontId="6" fillId="0" borderId="8" xfId="0" applyNumberFormat="1" applyFont="1" applyBorder="1"/>
    <xf numFmtId="164" fontId="6" fillId="0" borderId="5" xfId="0" applyNumberFormat="1" applyFont="1" applyBorder="1"/>
    <xf numFmtId="38" fontId="3" fillId="0" borderId="0" xfId="0" applyNumberFormat="1" applyFont="1" applyBorder="1"/>
    <xf numFmtId="38" fontId="6" fillId="0" borderId="0" xfId="0" applyNumberFormat="1" applyFont="1" applyBorder="1"/>
    <xf numFmtId="164" fontId="5" fillId="0" borderId="8" xfId="0" applyNumberFormat="1" applyFont="1" applyBorder="1"/>
    <xf numFmtId="6" fontId="5" fillId="0" borderId="7" xfId="0" applyNumberFormat="1" applyFont="1" applyBorder="1"/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22" fillId="0" borderId="0" xfId="0" applyFont="1"/>
    <xf numFmtId="164" fontId="6" fillId="0" borderId="0" xfId="1" applyNumberFormat="1" applyFont="1" applyBorder="1"/>
    <xf numFmtId="3" fontId="5" fillId="0" borderId="5" xfId="0" applyNumberFormat="1" applyFont="1" applyBorder="1"/>
    <xf numFmtId="166" fontId="5" fillId="0" borderId="5" xfId="0" applyNumberFormat="1" applyFont="1" applyBorder="1"/>
    <xf numFmtId="166" fontId="0" fillId="0" borderId="0" xfId="0" applyNumberForma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3" fillId="0" borderId="0" xfId="0" applyFont="1" applyAlignment="1">
      <alignment horizontal="center"/>
    </xf>
    <xf numFmtId="6" fontId="3" fillId="0" borderId="8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6" fontId="5" fillId="0" borderId="0" xfId="0" applyNumberFormat="1" applyFont="1" applyBorder="1" applyAlignment="1">
      <alignment horizontal="right"/>
    </xf>
    <xf numFmtId="0" fontId="3" fillId="0" borderId="7" xfId="0" applyFont="1" applyBorder="1" applyAlignme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0" fillId="2" borderId="3" xfId="0" applyFill="1" applyBorder="1"/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21" fillId="2" borderId="7" xfId="0" applyFont="1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6" fillId="2" borderId="7" xfId="0" applyFont="1" applyFill="1" applyBorder="1"/>
    <xf numFmtId="3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164" fontId="6" fillId="2" borderId="0" xfId="0" applyNumberFormat="1" applyFont="1" applyFill="1"/>
    <xf numFmtId="0" fontId="6" fillId="2" borderId="8" xfId="0" applyFont="1" applyFill="1" applyBorder="1"/>
    <xf numFmtId="0" fontId="5" fillId="2" borderId="7" xfId="0" applyFont="1" applyFill="1" applyBorder="1"/>
    <xf numFmtId="3" fontId="5" fillId="2" borderId="7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2" borderId="8" xfId="0" applyFont="1" applyFill="1" applyBorder="1"/>
    <xf numFmtId="3" fontId="0" fillId="2" borderId="0" xfId="0" applyNumberFormat="1" applyFill="1"/>
    <xf numFmtId="3" fontId="5" fillId="2" borderId="7" xfId="0" applyNumberFormat="1" applyFont="1" applyFill="1" applyBorder="1" applyAlignment="1"/>
    <xf numFmtId="164" fontId="5" fillId="2" borderId="0" xfId="0" applyNumberFormat="1" applyFont="1" applyFill="1" applyAlignment="1"/>
    <xf numFmtId="3" fontId="5" fillId="2" borderId="7" xfId="0" applyNumberFormat="1" applyFont="1" applyFill="1" applyBorder="1"/>
    <xf numFmtId="164" fontId="5" fillId="2" borderId="8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left"/>
    </xf>
    <xf numFmtId="0" fontId="3" fillId="2" borderId="7" xfId="0" applyFont="1" applyFill="1" applyBorder="1"/>
    <xf numFmtId="0" fontId="6" fillId="2" borderId="7" xfId="0" applyFont="1" applyFill="1" applyBorder="1" applyAlignment="1"/>
    <xf numFmtId="164" fontId="5" fillId="2" borderId="0" xfId="0" applyNumberFormat="1" applyFont="1" applyFill="1" applyBorder="1" applyAlignment="1">
      <alignment horizontal="right"/>
    </xf>
    <xf numFmtId="0" fontId="6" fillId="2" borderId="4" xfId="0" applyFont="1" applyFill="1" applyBorder="1"/>
    <xf numFmtId="3" fontId="6" fillId="2" borderId="4" xfId="0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/>
    <xf numFmtId="4" fontId="0" fillId="2" borderId="0" xfId="0" applyNumberFormat="1" applyFill="1"/>
    <xf numFmtId="3" fontId="10" fillId="2" borderId="0" xfId="0" applyNumberFormat="1" applyFont="1" applyFill="1"/>
    <xf numFmtId="0" fontId="3" fillId="2" borderId="0" xfId="0" applyFont="1" applyFill="1"/>
    <xf numFmtId="0" fontId="3" fillId="0" borderId="0" xfId="0" applyFont="1" applyFill="1" applyBorder="1"/>
    <xf numFmtId="0" fontId="3" fillId="0" borderId="0" xfId="0" applyFont="1" applyFill="1"/>
    <xf numFmtId="164" fontId="6" fillId="0" borderId="0" xfId="0" applyNumberFormat="1" applyFont="1" applyFill="1" applyBorder="1"/>
    <xf numFmtId="3" fontId="23" fillId="0" borderId="7" xfId="0" applyNumberFormat="1" applyFont="1" applyBorder="1"/>
    <xf numFmtId="164" fontId="3" fillId="0" borderId="0" xfId="0" applyNumberFormat="1" applyFont="1" applyFill="1" applyBorder="1"/>
    <xf numFmtId="0" fontId="17" fillId="0" borderId="0" xfId="0" applyFont="1" applyBorder="1" applyAlignment="1"/>
    <xf numFmtId="6" fontId="3" fillId="0" borderId="8" xfId="0" applyNumberFormat="1" applyFont="1" applyBorder="1"/>
    <xf numFmtId="3" fontId="6" fillId="0" borderId="6" xfId="0" applyNumberFormat="1" applyFont="1" applyBorder="1"/>
    <xf numFmtId="166" fontId="3" fillId="0" borderId="0" xfId="0" applyNumberFormat="1" applyFont="1"/>
    <xf numFmtId="0" fontId="6" fillId="0" borderId="0" xfId="0" applyFont="1" applyBorder="1" applyAlignment="1"/>
    <xf numFmtId="164" fontId="6" fillId="0" borderId="0" xfId="0" applyNumberFormat="1" applyFont="1" applyBorder="1" applyAlignment="1"/>
    <xf numFmtId="165" fontId="6" fillId="0" borderId="0" xfId="0" applyNumberFormat="1" applyFont="1" applyBorder="1"/>
    <xf numFmtId="0" fontId="0" fillId="2" borderId="0" xfId="0" applyFill="1" applyBorder="1"/>
    <xf numFmtId="9" fontId="3" fillId="2" borderId="0" xfId="1" applyFont="1" applyFill="1"/>
    <xf numFmtId="0" fontId="21" fillId="2" borderId="5" xfId="0" applyFont="1" applyFill="1" applyBorder="1"/>
    <xf numFmtId="0" fontId="6" fillId="2" borderId="5" xfId="0" applyFont="1" applyFill="1" applyBorder="1"/>
    <xf numFmtId="164" fontId="6" fillId="2" borderId="5" xfId="0" applyNumberFormat="1" applyFont="1" applyFill="1" applyBorder="1"/>
    <xf numFmtId="0" fontId="6" fillId="2" borderId="6" xfId="0" applyFont="1" applyFill="1" applyBorder="1"/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9" fontId="3" fillId="2" borderId="0" xfId="1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4" fontId="3" fillId="2" borderId="0" xfId="0" applyNumberFormat="1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9" fillId="2" borderId="0" xfId="0" applyFont="1" applyFill="1" applyBorder="1"/>
    <xf numFmtId="167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/>
    <xf numFmtId="3" fontId="0" fillId="2" borderId="0" xfId="0" applyNumberForma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3">
    <cellStyle name="Normal" xfId="0" builtinId="0"/>
    <cellStyle name="Normal 1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/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t>PERS. &amp; BUS. SER.
$10.4  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t>REAL ESTATE
$3.5  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FINANCE</a:t>
                    </a:r>
                  </a:p>
                  <a:p>
                    <a:r>
                      <a:rPr lang="en-US" sz="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$66.2  34%</a:t>
                    </a:r>
                    <a:r>
                      <a:rPr lang="en-US" sz="15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t>TRADE
$3.8  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t>PROF. SERVICES
$26.3  14%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t>OTHER
$2.9  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'[1]3.by Industry'!$O$16:$O$22</c:f>
              <c:numCache>
                <c:formatCode>General</c:formatCode>
                <c:ptCount val="7"/>
              </c:numCache>
            </c:numRef>
          </c:cat>
          <c:val>
            <c:numRef>
              <c:f>'[1]3.by Industry'!$P$16:$P$22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'[1]3.by Industry'!$O$16:$O$22</c:f>
              <c:numCache>
                <c:formatCode>General</c:formatCode>
                <c:ptCount val="7"/>
              </c:numCache>
            </c:numRef>
          </c:cat>
          <c:val>
            <c:numRef>
              <c:f>'[1]3.by Industry'!$Q$16:$Q$22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v/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t>LEGAL
$172.5  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t>PERS. &amp; BUS. SER.
$36.4  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t>REAL ESTATE
$13.0  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t>FINANCE
$133.0  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t>TRADE
$5.1  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t>PROF.
SERVICES
$51.4  11%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t>OTHER
$55.5  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'[1]Data Input'!$O$16:$O$22</c:f>
              <c:numCache>
                <c:formatCode>General</c:formatCode>
                <c:ptCount val="7"/>
              </c:numCache>
            </c:numRef>
          </c:cat>
          <c:val>
            <c:numRef>
              <c:f>'[1]Data Input'!$Q$16:$Q$22</c:f>
              <c:numCache>
                <c:formatCode>General</c:formatCode>
                <c:ptCount val="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57150</xdr:rowOff>
    </xdr:from>
    <xdr:to>
      <xdr:col>6</xdr:col>
      <xdr:colOff>0</xdr:colOff>
      <xdr:row>6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57150"/>
          <a:ext cx="0" cy="148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Table 17</a:t>
          </a:r>
          <a:endParaRPr lang="en-US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UNINCORPORATED BUSINESS TAX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PARTNERSHIP LIABILITY</a:t>
          </a: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228600</xdr:rowOff>
    </xdr:from>
    <xdr:to>
      <xdr:col>6</xdr:col>
      <xdr:colOff>0</xdr:colOff>
      <xdr:row>11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705600" y="1581150"/>
          <a:ext cx="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1987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$192.2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6</xdr:row>
      <xdr:rowOff>209550</xdr:rowOff>
    </xdr:from>
    <xdr:to>
      <xdr:col>6</xdr:col>
      <xdr:colOff>0</xdr:colOff>
      <xdr:row>11</xdr:row>
      <xdr:rowOff>85725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05600" y="1581150"/>
          <a:ext cx="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1997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Liability:  $466.8 Million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11</xdr:row>
      <xdr:rowOff>161925</xdr:rowOff>
    </xdr:from>
    <xdr:to>
      <xdr:col>6</xdr:col>
      <xdr:colOff>0</xdr:colOff>
      <xdr:row>32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171450</xdr:rowOff>
    </xdr:from>
    <xdr:to>
      <xdr:col>6</xdr:col>
      <xdr:colOff>0</xdr:colOff>
      <xdr:row>32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0.61507</cdr:x>
      <cdr:y>0.51965</cdr:y>
    </cdr:from>
    <cdr:to>
      <cdr:x>0.61507</cdr:x>
      <cdr:y>0.51965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286" y="163688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75" b="0" i="0" u="none" strike="noStrike" baseline="0">
              <a:solidFill>
                <a:srgbClr val="000000"/>
              </a:solidFill>
              <a:latin typeface="Arial"/>
              <a:cs typeface="Arial"/>
            </a:rPr>
            <a:t>$79.0   41%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bined%20-%20Tables%201%20to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Bank%20-%20Tables%205%20to%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&amp;2.Graphs"/>
      <sheetName val="3.by Industry"/>
      <sheetName val="4.by Liab. Range"/>
      <sheetName val="Data Input"/>
    </sheetNames>
    <sheetDataSet>
      <sheetData sheetId="0" refreshError="1"/>
      <sheetData sheetId="1">
        <row r="18">
          <cell r="E18">
            <v>6218119326</v>
          </cell>
        </row>
      </sheetData>
      <sheetData sheetId="2" refreshError="1"/>
      <sheetData sheetId="3">
        <row r="7">
          <cell r="F7">
            <v>475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&amp;6. Graphs"/>
      <sheetName val="7. by type"/>
      <sheetName val="8. Liability"/>
      <sheetName val="9. Liability"/>
      <sheetName val="10. Tax Base"/>
      <sheetName val="11. Tax Base "/>
      <sheetName val="12. Form Type"/>
      <sheetName val="13. Allocation"/>
    </sheetNames>
    <sheetDataSet>
      <sheetData sheetId="0" refreshError="1"/>
      <sheetData sheetId="1">
        <row r="10">
          <cell r="B10">
            <v>97</v>
          </cell>
          <cell r="E10">
            <v>603038962</v>
          </cell>
        </row>
        <row r="11">
          <cell r="B11">
            <v>148</v>
          </cell>
          <cell r="E11">
            <v>556309087</v>
          </cell>
        </row>
        <row r="12">
          <cell r="B12">
            <v>41</v>
          </cell>
          <cell r="E12">
            <v>49019328</v>
          </cell>
        </row>
        <row r="13">
          <cell r="B13">
            <v>189</v>
          </cell>
          <cell r="E13">
            <v>209834699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showGridLines="0" tabSelected="1" zoomScaleNormal="100" workbookViewId="0">
      <selection sqref="A1:G1"/>
    </sheetView>
  </sheetViews>
  <sheetFormatPr defaultRowHeight="12.75" x14ac:dyDescent="0.2"/>
  <cols>
    <col min="1" max="1" width="30.140625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0.140625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0.140625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0.140625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0.140625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0.140625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0.140625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0.140625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0.140625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0.140625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0.140625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0.140625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0.140625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0.140625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0.140625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0.140625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0.140625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0.140625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0.140625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0.140625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0.140625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0.140625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0.140625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0.140625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0.140625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0.140625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0.140625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0.140625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0.140625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0.140625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0.140625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0.140625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0.140625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0.140625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0.140625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0.140625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0.140625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0.140625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0.140625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0.140625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0.140625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0.140625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0.140625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0.140625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0.140625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0.140625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0.140625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0.140625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0.140625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0.140625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0.140625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0.140625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0.140625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0.140625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0.140625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0.140625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0.140625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0.140625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0.140625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0.140625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0.140625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0.140625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0.140625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0.140625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32" ht="20.25" x14ac:dyDescent="0.3">
      <c r="A1" s="376" t="s">
        <v>0</v>
      </c>
      <c r="B1" s="376"/>
      <c r="C1" s="376"/>
      <c r="D1" s="376"/>
      <c r="E1" s="376"/>
      <c r="F1" s="376"/>
      <c r="G1" s="376"/>
    </row>
    <row r="2" spans="1:32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32" ht="18" x14ac:dyDescent="0.25">
      <c r="A4" s="377" t="s">
        <v>2</v>
      </c>
      <c r="B4" s="377"/>
      <c r="C4" s="377"/>
      <c r="D4" s="377"/>
      <c r="E4" s="377"/>
      <c r="F4" s="377"/>
      <c r="G4" s="377"/>
    </row>
    <row r="5" spans="1:32" ht="18" x14ac:dyDescent="0.25">
      <c r="A5" s="377" t="s">
        <v>3</v>
      </c>
      <c r="B5" s="377"/>
      <c r="C5" s="377"/>
      <c r="D5" s="377"/>
      <c r="E5" s="377"/>
      <c r="F5" s="377"/>
      <c r="G5" s="377"/>
    </row>
    <row r="6" spans="1:32" ht="15" x14ac:dyDescent="0.2">
      <c r="A6" s="378" t="s">
        <v>4</v>
      </c>
      <c r="B6" s="378"/>
      <c r="C6" s="378"/>
      <c r="D6" s="378"/>
      <c r="E6" s="378"/>
      <c r="F6" s="378"/>
      <c r="G6" s="37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 x14ac:dyDescent="0.2">
      <c r="A7" s="2"/>
      <c r="B7" s="2"/>
      <c r="C7" s="2"/>
      <c r="D7" s="2"/>
      <c r="E7" s="2"/>
      <c r="F7" s="2"/>
      <c r="G7" s="2"/>
    </row>
    <row r="8" spans="1:32" ht="15.75" x14ac:dyDescent="0.25">
      <c r="A8" s="3"/>
      <c r="B8" s="3"/>
      <c r="C8" s="4" t="s">
        <v>5</v>
      </c>
      <c r="D8" s="5"/>
      <c r="E8" s="3"/>
      <c r="F8" s="4" t="s">
        <v>5</v>
      </c>
      <c r="G8" s="6"/>
    </row>
    <row r="9" spans="1:32" ht="15.75" x14ac:dyDescent="0.25">
      <c r="A9" s="7" t="s">
        <v>6</v>
      </c>
      <c r="B9" s="8" t="s">
        <v>7</v>
      </c>
      <c r="C9" s="9" t="s">
        <v>8</v>
      </c>
      <c r="D9" s="10"/>
      <c r="E9" s="8" t="s">
        <v>9</v>
      </c>
      <c r="F9" s="9" t="s">
        <v>8</v>
      </c>
      <c r="G9" s="11"/>
    </row>
    <row r="10" spans="1:32" ht="15.75" x14ac:dyDescent="0.25">
      <c r="A10" s="63"/>
      <c r="B10" s="64"/>
      <c r="C10" s="65"/>
      <c r="D10" s="19"/>
      <c r="E10" s="64"/>
      <c r="F10" s="65"/>
      <c r="G10" s="20"/>
    </row>
    <row r="11" spans="1:32" ht="15.75" x14ac:dyDescent="0.25">
      <c r="A11" s="12" t="s">
        <v>10</v>
      </c>
      <c r="B11" s="13">
        <v>17607</v>
      </c>
      <c r="C11" s="14">
        <f t="shared" ref="C11:C17" si="0">(B11/B$19)*100</f>
        <v>5.0015339514589581</v>
      </c>
      <c r="D11" s="15" t="s">
        <v>11</v>
      </c>
      <c r="E11" s="16">
        <v>2606164052</v>
      </c>
      <c r="F11" s="14">
        <f t="shared" ref="F11:F17" si="1">(E11/E$19)*100</f>
        <v>41.91241620441042</v>
      </c>
      <c r="G11" s="17" t="s">
        <v>11</v>
      </c>
    </row>
    <row r="12" spans="1:32" ht="24.95" customHeight="1" x14ac:dyDescent="0.25">
      <c r="A12" s="12" t="s">
        <v>12</v>
      </c>
      <c r="B12" s="13">
        <v>54478</v>
      </c>
      <c r="C12" s="14">
        <f t="shared" si="0"/>
        <v>15.475297700209072</v>
      </c>
      <c r="D12" s="15"/>
      <c r="E12" s="18">
        <v>592233700</v>
      </c>
      <c r="F12" s="14">
        <f t="shared" si="1"/>
        <v>9.524321888190153</v>
      </c>
      <c r="G12" s="17"/>
    </row>
    <row r="13" spans="1:32" ht="24.95" customHeight="1" x14ac:dyDescent="0.25">
      <c r="A13" s="12" t="s">
        <v>13</v>
      </c>
      <c r="B13" s="13">
        <v>149303</v>
      </c>
      <c r="C13" s="14">
        <f t="shared" si="0"/>
        <v>42.411769384601399</v>
      </c>
      <c r="D13" s="19"/>
      <c r="E13" s="18">
        <v>1685779451</v>
      </c>
      <c r="F13" s="14">
        <f t="shared" si="1"/>
        <v>27.110760707843003</v>
      </c>
      <c r="G13" s="20"/>
    </row>
    <row r="14" spans="1:32" ht="24.95" customHeight="1" x14ac:dyDescent="0.25">
      <c r="A14" s="12" t="s">
        <v>14</v>
      </c>
      <c r="B14" s="13">
        <v>10346</v>
      </c>
      <c r="C14" s="14">
        <f t="shared" si="0"/>
        <v>2.9389373693300609</v>
      </c>
      <c r="D14" s="19"/>
      <c r="E14" s="18">
        <v>400596838</v>
      </c>
      <c r="F14" s="14">
        <f t="shared" si="1"/>
        <v>6.4424115556125301</v>
      </c>
      <c r="G14" s="20"/>
    </row>
    <row r="15" spans="1:32" ht="24.95" customHeight="1" x14ac:dyDescent="0.25">
      <c r="A15" s="12" t="s">
        <v>15</v>
      </c>
      <c r="B15" s="13">
        <v>67544</v>
      </c>
      <c r="C15" s="14">
        <f t="shared" si="0"/>
        <v>19.186892100718119</v>
      </c>
      <c r="D15" s="15"/>
      <c r="E15" s="18">
        <v>499248136</v>
      </c>
      <c r="F15" s="14">
        <f t="shared" si="1"/>
        <v>8.0289249823894426</v>
      </c>
      <c r="G15" s="17"/>
    </row>
    <row r="16" spans="1:32" ht="24.95" customHeight="1" x14ac:dyDescent="0.25">
      <c r="A16" s="12" t="s">
        <v>16</v>
      </c>
      <c r="B16" s="13">
        <v>9283</v>
      </c>
      <c r="C16" s="14">
        <f t="shared" si="0"/>
        <v>2.6369761839832742</v>
      </c>
      <c r="D16" s="19"/>
      <c r="E16" s="18">
        <v>192652090</v>
      </c>
      <c r="F16" s="14">
        <f t="shared" si="1"/>
        <v>3.0982372627437096</v>
      </c>
      <c r="G16" s="20"/>
    </row>
    <row r="17" spans="1:27" ht="24.95" customHeight="1" x14ac:dyDescent="0.25">
      <c r="A17" s="12" t="s">
        <v>17</v>
      </c>
      <c r="B17" s="13">
        <v>43471</v>
      </c>
      <c r="C17" s="14">
        <f t="shared" si="0"/>
        <v>12.348593309699119</v>
      </c>
      <c r="D17" s="19"/>
      <c r="E17" s="18">
        <v>241445059</v>
      </c>
      <c r="F17" s="14">
        <f t="shared" si="1"/>
        <v>3.8829273988107449</v>
      </c>
      <c r="G17" s="20"/>
    </row>
    <row r="18" spans="1:27" ht="15.75" x14ac:dyDescent="0.25">
      <c r="A18" s="12"/>
      <c r="B18" s="21"/>
      <c r="C18" s="22"/>
      <c r="D18" s="19"/>
      <c r="E18" s="23"/>
      <c r="F18" s="22"/>
      <c r="G18" s="20"/>
    </row>
    <row r="19" spans="1:27" ht="15.75" x14ac:dyDescent="0.25">
      <c r="A19" s="24" t="s">
        <v>18</v>
      </c>
      <c r="B19" s="25">
        <f>SUM(B11:B18)</f>
        <v>352032</v>
      </c>
      <c r="C19" s="26">
        <v>100</v>
      </c>
      <c r="D19" s="27" t="s">
        <v>11</v>
      </c>
      <c r="E19" s="28">
        <f>SUM(E11:E18)</f>
        <v>6218119326</v>
      </c>
      <c r="F19" s="26">
        <v>100</v>
      </c>
      <c r="G19" s="29" t="s">
        <v>11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2"/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9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showGridLines="0" topLeftCell="A67" zoomScaleNormal="100" workbookViewId="0">
      <selection activeCell="A84" sqref="A84"/>
    </sheetView>
  </sheetViews>
  <sheetFormatPr defaultRowHeight="12.75" x14ac:dyDescent="0.2"/>
  <cols>
    <col min="1" max="1" width="37.85546875" style="1" customWidth="1"/>
    <col min="2" max="2" width="16.7109375" style="1" customWidth="1"/>
    <col min="3" max="3" width="5.85546875" style="1" customWidth="1"/>
    <col min="4" max="4" width="7.7109375" style="1" customWidth="1"/>
    <col min="5" max="5" width="3.42578125" style="1" customWidth="1"/>
    <col min="6" max="6" width="16.7109375" style="1" customWidth="1"/>
    <col min="7" max="7" width="5.85546875" style="1" customWidth="1"/>
    <col min="8" max="8" width="7.7109375" style="1" customWidth="1"/>
    <col min="9" max="9" width="3.42578125" style="1" customWidth="1"/>
    <col min="10" max="29" width="9.140625" style="1"/>
    <col min="30" max="30" width="4.140625" style="1" customWidth="1"/>
    <col min="31" max="256" width="9.140625" style="1"/>
    <col min="257" max="257" width="37.85546875" style="1" customWidth="1"/>
    <col min="258" max="258" width="16.7109375" style="1" customWidth="1"/>
    <col min="259" max="259" width="5.85546875" style="1" customWidth="1"/>
    <col min="260" max="260" width="7.7109375" style="1" customWidth="1"/>
    <col min="261" max="261" width="3.42578125" style="1" customWidth="1"/>
    <col min="262" max="262" width="16.7109375" style="1" customWidth="1"/>
    <col min="263" max="263" width="5.85546875" style="1" customWidth="1"/>
    <col min="264" max="264" width="7.7109375" style="1" customWidth="1"/>
    <col min="265" max="265" width="3.42578125" style="1" customWidth="1"/>
    <col min="266" max="285" width="9.140625" style="1"/>
    <col min="286" max="286" width="4.140625" style="1" customWidth="1"/>
    <col min="287" max="512" width="9.140625" style="1"/>
    <col min="513" max="513" width="37.85546875" style="1" customWidth="1"/>
    <col min="514" max="514" width="16.7109375" style="1" customWidth="1"/>
    <col min="515" max="515" width="5.85546875" style="1" customWidth="1"/>
    <col min="516" max="516" width="7.7109375" style="1" customWidth="1"/>
    <col min="517" max="517" width="3.42578125" style="1" customWidth="1"/>
    <col min="518" max="518" width="16.7109375" style="1" customWidth="1"/>
    <col min="519" max="519" width="5.85546875" style="1" customWidth="1"/>
    <col min="520" max="520" width="7.7109375" style="1" customWidth="1"/>
    <col min="521" max="521" width="3.42578125" style="1" customWidth="1"/>
    <col min="522" max="541" width="9.140625" style="1"/>
    <col min="542" max="542" width="4.140625" style="1" customWidth="1"/>
    <col min="543" max="768" width="9.140625" style="1"/>
    <col min="769" max="769" width="37.85546875" style="1" customWidth="1"/>
    <col min="770" max="770" width="16.7109375" style="1" customWidth="1"/>
    <col min="771" max="771" width="5.85546875" style="1" customWidth="1"/>
    <col min="772" max="772" width="7.7109375" style="1" customWidth="1"/>
    <col min="773" max="773" width="3.42578125" style="1" customWidth="1"/>
    <col min="774" max="774" width="16.7109375" style="1" customWidth="1"/>
    <col min="775" max="775" width="5.85546875" style="1" customWidth="1"/>
    <col min="776" max="776" width="7.7109375" style="1" customWidth="1"/>
    <col min="777" max="777" width="3.42578125" style="1" customWidth="1"/>
    <col min="778" max="797" width="9.140625" style="1"/>
    <col min="798" max="798" width="4.140625" style="1" customWidth="1"/>
    <col min="799" max="1024" width="9.140625" style="1"/>
    <col min="1025" max="1025" width="37.85546875" style="1" customWidth="1"/>
    <col min="1026" max="1026" width="16.7109375" style="1" customWidth="1"/>
    <col min="1027" max="1027" width="5.85546875" style="1" customWidth="1"/>
    <col min="1028" max="1028" width="7.7109375" style="1" customWidth="1"/>
    <col min="1029" max="1029" width="3.42578125" style="1" customWidth="1"/>
    <col min="1030" max="1030" width="16.7109375" style="1" customWidth="1"/>
    <col min="1031" max="1031" width="5.85546875" style="1" customWidth="1"/>
    <col min="1032" max="1032" width="7.7109375" style="1" customWidth="1"/>
    <col min="1033" max="1033" width="3.42578125" style="1" customWidth="1"/>
    <col min="1034" max="1053" width="9.140625" style="1"/>
    <col min="1054" max="1054" width="4.140625" style="1" customWidth="1"/>
    <col min="1055" max="1280" width="9.140625" style="1"/>
    <col min="1281" max="1281" width="37.85546875" style="1" customWidth="1"/>
    <col min="1282" max="1282" width="16.7109375" style="1" customWidth="1"/>
    <col min="1283" max="1283" width="5.85546875" style="1" customWidth="1"/>
    <col min="1284" max="1284" width="7.7109375" style="1" customWidth="1"/>
    <col min="1285" max="1285" width="3.42578125" style="1" customWidth="1"/>
    <col min="1286" max="1286" width="16.7109375" style="1" customWidth="1"/>
    <col min="1287" max="1287" width="5.85546875" style="1" customWidth="1"/>
    <col min="1288" max="1288" width="7.7109375" style="1" customWidth="1"/>
    <col min="1289" max="1289" width="3.42578125" style="1" customWidth="1"/>
    <col min="1290" max="1309" width="9.140625" style="1"/>
    <col min="1310" max="1310" width="4.140625" style="1" customWidth="1"/>
    <col min="1311" max="1536" width="9.140625" style="1"/>
    <col min="1537" max="1537" width="37.85546875" style="1" customWidth="1"/>
    <col min="1538" max="1538" width="16.7109375" style="1" customWidth="1"/>
    <col min="1539" max="1539" width="5.85546875" style="1" customWidth="1"/>
    <col min="1540" max="1540" width="7.7109375" style="1" customWidth="1"/>
    <col min="1541" max="1541" width="3.42578125" style="1" customWidth="1"/>
    <col min="1542" max="1542" width="16.7109375" style="1" customWidth="1"/>
    <col min="1543" max="1543" width="5.85546875" style="1" customWidth="1"/>
    <col min="1544" max="1544" width="7.7109375" style="1" customWidth="1"/>
    <col min="1545" max="1545" width="3.42578125" style="1" customWidth="1"/>
    <col min="1546" max="1565" width="9.140625" style="1"/>
    <col min="1566" max="1566" width="4.140625" style="1" customWidth="1"/>
    <col min="1567" max="1792" width="9.140625" style="1"/>
    <col min="1793" max="1793" width="37.85546875" style="1" customWidth="1"/>
    <col min="1794" max="1794" width="16.7109375" style="1" customWidth="1"/>
    <col min="1795" max="1795" width="5.85546875" style="1" customWidth="1"/>
    <col min="1796" max="1796" width="7.7109375" style="1" customWidth="1"/>
    <col min="1797" max="1797" width="3.42578125" style="1" customWidth="1"/>
    <col min="1798" max="1798" width="16.7109375" style="1" customWidth="1"/>
    <col min="1799" max="1799" width="5.85546875" style="1" customWidth="1"/>
    <col min="1800" max="1800" width="7.7109375" style="1" customWidth="1"/>
    <col min="1801" max="1801" width="3.42578125" style="1" customWidth="1"/>
    <col min="1802" max="1821" width="9.140625" style="1"/>
    <col min="1822" max="1822" width="4.140625" style="1" customWidth="1"/>
    <col min="1823" max="2048" width="9.140625" style="1"/>
    <col min="2049" max="2049" width="37.85546875" style="1" customWidth="1"/>
    <col min="2050" max="2050" width="16.7109375" style="1" customWidth="1"/>
    <col min="2051" max="2051" width="5.85546875" style="1" customWidth="1"/>
    <col min="2052" max="2052" width="7.7109375" style="1" customWidth="1"/>
    <col min="2053" max="2053" width="3.42578125" style="1" customWidth="1"/>
    <col min="2054" max="2054" width="16.7109375" style="1" customWidth="1"/>
    <col min="2055" max="2055" width="5.85546875" style="1" customWidth="1"/>
    <col min="2056" max="2056" width="7.7109375" style="1" customWidth="1"/>
    <col min="2057" max="2057" width="3.42578125" style="1" customWidth="1"/>
    <col min="2058" max="2077" width="9.140625" style="1"/>
    <col min="2078" max="2078" width="4.140625" style="1" customWidth="1"/>
    <col min="2079" max="2304" width="9.140625" style="1"/>
    <col min="2305" max="2305" width="37.85546875" style="1" customWidth="1"/>
    <col min="2306" max="2306" width="16.7109375" style="1" customWidth="1"/>
    <col min="2307" max="2307" width="5.85546875" style="1" customWidth="1"/>
    <col min="2308" max="2308" width="7.7109375" style="1" customWidth="1"/>
    <col min="2309" max="2309" width="3.42578125" style="1" customWidth="1"/>
    <col min="2310" max="2310" width="16.7109375" style="1" customWidth="1"/>
    <col min="2311" max="2311" width="5.85546875" style="1" customWidth="1"/>
    <col min="2312" max="2312" width="7.7109375" style="1" customWidth="1"/>
    <col min="2313" max="2313" width="3.42578125" style="1" customWidth="1"/>
    <col min="2314" max="2333" width="9.140625" style="1"/>
    <col min="2334" max="2334" width="4.140625" style="1" customWidth="1"/>
    <col min="2335" max="2560" width="9.140625" style="1"/>
    <col min="2561" max="2561" width="37.85546875" style="1" customWidth="1"/>
    <col min="2562" max="2562" width="16.7109375" style="1" customWidth="1"/>
    <col min="2563" max="2563" width="5.85546875" style="1" customWidth="1"/>
    <col min="2564" max="2564" width="7.7109375" style="1" customWidth="1"/>
    <col min="2565" max="2565" width="3.42578125" style="1" customWidth="1"/>
    <col min="2566" max="2566" width="16.7109375" style="1" customWidth="1"/>
    <col min="2567" max="2567" width="5.85546875" style="1" customWidth="1"/>
    <col min="2568" max="2568" width="7.7109375" style="1" customWidth="1"/>
    <col min="2569" max="2569" width="3.42578125" style="1" customWidth="1"/>
    <col min="2570" max="2589" width="9.140625" style="1"/>
    <col min="2590" max="2590" width="4.140625" style="1" customWidth="1"/>
    <col min="2591" max="2816" width="9.140625" style="1"/>
    <col min="2817" max="2817" width="37.85546875" style="1" customWidth="1"/>
    <col min="2818" max="2818" width="16.7109375" style="1" customWidth="1"/>
    <col min="2819" max="2819" width="5.85546875" style="1" customWidth="1"/>
    <col min="2820" max="2820" width="7.7109375" style="1" customWidth="1"/>
    <col min="2821" max="2821" width="3.42578125" style="1" customWidth="1"/>
    <col min="2822" max="2822" width="16.7109375" style="1" customWidth="1"/>
    <col min="2823" max="2823" width="5.85546875" style="1" customWidth="1"/>
    <col min="2824" max="2824" width="7.7109375" style="1" customWidth="1"/>
    <col min="2825" max="2825" width="3.42578125" style="1" customWidth="1"/>
    <col min="2826" max="2845" width="9.140625" style="1"/>
    <col min="2846" max="2846" width="4.140625" style="1" customWidth="1"/>
    <col min="2847" max="3072" width="9.140625" style="1"/>
    <col min="3073" max="3073" width="37.85546875" style="1" customWidth="1"/>
    <col min="3074" max="3074" width="16.7109375" style="1" customWidth="1"/>
    <col min="3075" max="3075" width="5.85546875" style="1" customWidth="1"/>
    <col min="3076" max="3076" width="7.7109375" style="1" customWidth="1"/>
    <col min="3077" max="3077" width="3.42578125" style="1" customWidth="1"/>
    <col min="3078" max="3078" width="16.7109375" style="1" customWidth="1"/>
    <col min="3079" max="3079" width="5.85546875" style="1" customWidth="1"/>
    <col min="3080" max="3080" width="7.7109375" style="1" customWidth="1"/>
    <col min="3081" max="3081" width="3.42578125" style="1" customWidth="1"/>
    <col min="3082" max="3101" width="9.140625" style="1"/>
    <col min="3102" max="3102" width="4.140625" style="1" customWidth="1"/>
    <col min="3103" max="3328" width="9.140625" style="1"/>
    <col min="3329" max="3329" width="37.85546875" style="1" customWidth="1"/>
    <col min="3330" max="3330" width="16.7109375" style="1" customWidth="1"/>
    <col min="3331" max="3331" width="5.85546875" style="1" customWidth="1"/>
    <col min="3332" max="3332" width="7.7109375" style="1" customWidth="1"/>
    <col min="3333" max="3333" width="3.42578125" style="1" customWidth="1"/>
    <col min="3334" max="3334" width="16.7109375" style="1" customWidth="1"/>
    <col min="3335" max="3335" width="5.85546875" style="1" customWidth="1"/>
    <col min="3336" max="3336" width="7.7109375" style="1" customWidth="1"/>
    <col min="3337" max="3337" width="3.42578125" style="1" customWidth="1"/>
    <col min="3338" max="3357" width="9.140625" style="1"/>
    <col min="3358" max="3358" width="4.140625" style="1" customWidth="1"/>
    <col min="3359" max="3584" width="9.140625" style="1"/>
    <col min="3585" max="3585" width="37.85546875" style="1" customWidth="1"/>
    <col min="3586" max="3586" width="16.7109375" style="1" customWidth="1"/>
    <col min="3587" max="3587" width="5.85546875" style="1" customWidth="1"/>
    <col min="3588" max="3588" width="7.7109375" style="1" customWidth="1"/>
    <col min="3589" max="3589" width="3.42578125" style="1" customWidth="1"/>
    <col min="3590" max="3590" width="16.7109375" style="1" customWidth="1"/>
    <col min="3591" max="3591" width="5.85546875" style="1" customWidth="1"/>
    <col min="3592" max="3592" width="7.7109375" style="1" customWidth="1"/>
    <col min="3593" max="3593" width="3.42578125" style="1" customWidth="1"/>
    <col min="3594" max="3613" width="9.140625" style="1"/>
    <col min="3614" max="3614" width="4.140625" style="1" customWidth="1"/>
    <col min="3615" max="3840" width="9.140625" style="1"/>
    <col min="3841" max="3841" width="37.85546875" style="1" customWidth="1"/>
    <col min="3842" max="3842" width="16.7109375" style="1" customWidth="1"/>
    <col min="3843" max="3843" width="5.85546875" style="1" customWidth="1"/>
    <col min="3844" max="3844" width="7.7109375" style="1" customWidth="1"/>
    <col min="3845" max="3845" width="3.42578125" style="1" customWidth="1"/>
    <col min="3846" max="3846" width="16.7109375" style="1" customWidth="1"/>
    <col min="3847" max="3847" width="5.85546875" style="1" customWidth="1"/>
    <col min="3848" max="3848" width="7.7109375" style="1" customWidth="1"/>
    <col min="3849" max="3849" width="3.42578125" style="1" customWidth="1"/>
    <col min="3850" max="3869" width="9.140625" style="1"/>
    <col min="3870" max="3870" width="4.140625" style="1" customWidth="1"/>
    <col min="3871" max="4096" width="9.140625" style="1"/>
    <col min="4097" max="4097" width="37.85546875" style="1" customWidth="1"/>
    <col min="4098" max="4098" width="16.7109375" style="1" customWidth="1"/>
    <col min="4099" max="4099" width="5.85546875" style="1" customWidth="1"/>
    <col min="4100" max="4100" width="7.7109375" style="1" customWidth="1"/>
    <col min="4101" max="4101" width="3.42578125" style="1" customWidth="1"/>
    <col min="4102" max="4102" width="16.7109375" style="1" customWidth="1"/>
    <col min="4103" max="4103" width="5.85546875" style="1" customWidth="1"/>
    <col min="4104" max="4104" width="7.7109375" style="1" customWidth="1"/>
    <col min="4105" max="4105" width="3.42578125" style="1" customWidth="1"/>
    <col min="4106" max="4125" width="9.140625" style="1"/>
    <col min="4126" max="4126" width="4.140625" style="1" customWidth="1"/>
    <col min="4127" max="4352" width="9.140625" style="1"/>
    <col min="4353" max="4353" width="37.85546875" style="1" customWidth="1"/>
    <col min="4354" max="4354" width="16.7109375" style="1" customWidth="1"/>
    <col min="4355" max="4355" width="5.85546875" style="1" customWidth="1"/>
    <col min="4356" max="4356" width="7.7109375" style="1" customWidth="1"/>
    <col min="4357" max="4357" width="3.42578125" style="1" customWidth="1"/>
    <col min="4358" max="4358" width="16.7109375" style="1" customWidth="1"/>
    <col min="4359" max="4359" width="5.85546875" style="1" customWidth="1"/>
    <col min="4360" max="4360" width="7.7109375" style="1" customWidth="1"/>
    <col min="4361" max="4361" width="3.42578125" style="1" customWidth="1"/>
    <col min="4362" max="4381" width="9.140625" style="1"/>
    <col min="4382" max="4382" width="4.140625" style="1" customWidth="1"/>
    <col min="4383" max="4608" width="9.140625" style="1"/>
    <col min="4609" max="4609" width="37.85546875" style="1" customWidth="1"/>
    <col min="4610" max="4610" width="16.7109375" style="1" customWidth="1"/>
    <col min="4611" max="4611" width="5.85546875" style="1" customWidth="1"/>
    <col min="4612" max="4612" width="7.7109375" style="1" customWidth="1"/>
    <col min="4613" max="4613" width="3.42578125" style="1" customWidth="1"/>
    <col min="4614" max="4614" width="16.7109375" style="1" customWidth="1"/>
    <col min="4615" max="4615" width="5.85546875" style="1" customWidth="1"/>
    <col min="4616" max="4616" width="7.7109375" style="1" customWidth="1"/>
    <col min="4617" max="4617" width="3.42578125" style="1" customWidth="1"/>
    <col min="4618" max="4637" width="9.140625" style="1"/>
    <col min="4638" max="4638" width="4.140625" style="1" customWidth="1"/>
    <col min="4639" max="4864" width="9.140625" style="1"/>
    <col min="4865" max="4865" width="37.85546875" style="1" customWidth="1"/>
    <col min="4866" max="4866" width="16.7109375" style="1" customWidth="1"/>
    <col min="4867" max="4867" width="5.85546875" style="1" customWidth="1"/>
    <col min="4868" max="4868" width="7.7109375" style="1" customWidth="1"/>
    <col min="4869" max="4869" width="3.42578125" style="1" customWidth="1"/>
    <col min="4870" max="4870" width="16.7109375" style="1" customWidth="1"/>
    <col min="4871" max="4871" width="5.85546875" style="1" customWidth="1"/>
    <col min="4872" max="4872" width="7.7109375" style="1" customWidth="1"/>
    <col min="4873" max="4873" width="3.42578125" style="1" customWidth="1"/>
    <col min="4874" max="4893" width="9.140625" style="1"/>
    <col min="4894" max="4894" width="4.140625" style="1" customWidth="1"/>
    <col min="4895" max="5120" width="9.140625" style="1"/>
    <col min="5121" max="5121" width="37.85546875" style="1" customWidth="1"/>
    <col min="5122" max="5122" width="16.7109375" style="1" customWidth="1"/>
    <col min="5123" max="5123" width="5.85546875" style="1" customWidth="1"/>
    <col min="5124" max="5124" width="7.7109375" style="1" customWidth="1"/>
    <col min="5125" max="5125" width="3.42578125" style="1" customWidth="1"/>
    <col min="5126" max="5126" width="16.7109375" style="1" customWidth="1"/>
    <col min="5127" max="5127" width="5.85546875" style="1" customWidth="1"/>
    <col min="5128" max="5128" width="7.7109375" style="1" customWidth="1"/>
    <col min="5129" max="5129" width="3.42578125" style="1" customWidth="1"/>
    <col min="5130" max="5149" width="9.140625" style="1"/>
    <col min="5150" max="5150" width="4.140625" style="1" customWidth="1"/>
    <col min="5151" max="5376" width="9.140625" style="1"/>
    <col min="5377" max="5377" width="37.85546875" style="1" customWidth="1"/>
    <col min="5378" max="5378" width="16.7109375" style="1" customWidth="1"/>
    <col min="5379" max="5379" width="5.85546875" style="1" customWidth="1"/>
    <col min="5380" max="5380" width="7.7109375" style="1" customWidth="1"/>
    <col min="5381" max="5381" width="3.42578125" style="1" customWidth="1"/>
    <col min="5382" max="5382" width="16.7109375" style="1" customWidth="1"/>
    <col min="5383" max="5383" width="5.85546875" style="1" customWidth="1"/>
    <col min="5384" max="5384" width="7.7109375" style="1" customWidth="1"/>
    <col min="5385" max="5385" width="3.42578125" style="1" customWidth="1"/>
    <col min="5386" max="5405" width="9.140625" style="1"/>
    <col min="5406" max="5406" width="4.140625" style="1" customWidth="1"/>
    <col min="5407" max="5632" width="9.140625" style="1"/>
    <col min="5633" max="5633" width="37.85546875" style="1" customWidth="1"/>
    <col min="5634" max="5634" width="16.7109375" style="1" customWidth="1"/>
    <col min="5635" max="5635" width="5.85546875" style="1" customWidth="1"/>
    <col min="5636" max="5636" width="7.7109375" style="1" customWidth="1"/>
    <col min="5637" max="5637" width="3.42578125" style="1" customWidth="1"/>
    <col min="5638" max="5638" width="16.7109375" style="1" customWidth="1"/>
    <col min="5639" max="5639" width="5.85546875" style="1" customWidth="1"/>
    <col min="5640" max="5640" width="7.7109375" style="1" customWidth="1"/>
    <col min="5641" max="5641" width="3.42578125" style="1" customWidth="1"/>
    <col min="5642" max="5661" width="9.140625" style="1"/>
    <col min="5662" max="5662" width="4.140625" style="1" customWidth="1"/>
    <col min="5663" max="5888" width="9.140625" style="1"/>
    <col min="5889" max="5889" width="37.85546875" style="1" customWidth="1"/>
    <col min="5890" max="5890" width="16.7109375" style="1" customWidth="1"/>
    <col min="5891" max="5891" width="5.85546875" style="1" customWidth="1"/>
    <col min="5892" max="5892" width="7.7109375" style="1" customWidth="1"/>
    <col min="5893" max="5893" width="3.42578125" style="1" customWidth="1"/>
    <col min="5894" max="5894" width="16.7109375" style="1" customWidth="1"/>
    <col min="5895" max="5895" width="5.85546875" style="1" customWidth="1"/>
    <col min="5896" max="5896" width="7.7109375" style="1" customWidth="1"/>
    <col min="5897" max="5897" width="3.42578125" style="1" customWidth="1"/>
    <col min="5898" max="5917" width="9.140625" style="1"/>
    <col min="5918" max="5918" width="4.140625" style="1" customWidth="1"/>
    <col min="5919" max="6144" width="9.140625" style="1"/>
    <col min="6145" max="6145" width="37.85546875" style="1" customWidth="1"/>
    <col min="6146" max="6146" width="16.7109375" style="1" customWidth="1"/>
    <col min="6147" max="6147" width="5.85546875" style="1" customWidth="1"/>
    <col min="6148" max="6148" width="7.7109375" style="1" customWidth="1"/>
    <col min="6149" max="6149" width="3.42578125" style="1" customWidth="1"/>
    <col min="6150" max="6150" width="16.7109375" style="1" customWidth="1"/>
    <col min="6151" max="6151" width="5.85546875" style="1" customWidth="1"/>
    <col min="6152" max="6152" width="7.7109375" style="1" customWidth="1"/>
    <col min="6153" max="6153" width="3.42578125" style="1" customWidth="1"/>
    <col min="6154" max="6173" width="9.140625" style="1"/>
    <col min="6174" max="6174" width="4.140625" style="1" customWidth="1"/>
    <col min="6175" max="6400" width="9.140625" style="1"/>
    <col min="6401" max="6401" width="37.85546875" style="1" customWidth="1"/>
    <col min="6402" max="6402" width="16.7109375" style="1" customWidth="1"/>
    <col min="6403" max="6403" width="5.85546875" style="1" customWidth="1"/>
    <col min="6404" max="6404" width="7.7109375" style="1" customWidth="1"/>
    <col min="6405" max="6405" width="3.42578125" style="1" customWidth="1"/>
    <col min="6406" max="6406" width="16.7109375" style="1" customWidth="1"/>
    <col min="6407" max="6407" width="5.85546875" style="1" customWidth="1"/>
    <col min="6408" max="6408" width="7.7109375" style="1" customWidth="1"/>
    <col min="6409" max="6409" width="3.42578125" style="1" customWidth="1"/>
    <col min="6410" max="6429" width="9.140625" style="1"/>
    <col min="6430" max="6430" width="4.140625" style="1" customWidth="1"/>
    <col min="6431" max="6656" width="9.140625" style="1"/>
    <col min="6657" max="6657" width="37.85546875" style="1" customWidth="1"/>
    <col min="6658" max="6658" width="16.7109375" style="1" customWidth="1"/>
    <col min="6659" max="6659" width="5.85546875" style="1" customWidth="1"/>
    <col min="6660" max="6660" width="7.7109375" style="1" customWidth="1"/>
    <col min="6661" max="6661" width="3.42578125" style="1" customWidth="1"/>
    <col min="6662" max="6662" width="16.7109375" style="1" customWidth="1"/>
    <col min="6663" max="6663" width="5.85546875" style="1" customWidth="1"/>
    <col min="6664" max="6664" width="7.7109375" style="1" customWidth="1"/>
    <col min="6665" max="6665" width="3.42578125" style="1" customWidth="1"/>
    <col min="6666" max="6685" width="9.140625" style="1"/>
    <col min="6686" max="6686" width="4.140625" style="1" customWidth="1"/>
    <col min="6687" max="6912" width="9.140625" style="1"/>
    <col min="6913" max="6913" width="37.85546875" style="1" customWidth="1"/>
    <col min="6914" max="6914" width="16.7109375" style="1" customWidth="1"/>
    <col min="6915" max="6915" width="5.85546875" style="1" customWidth="1"/>
    <col min="6916" max="6916" width="7.7109375" style="1" customWidth="1"/>
    <col min="6917" max="6917" width="3.42578125" style="1" customWidth="1"/>
    <col min="6918" max="6918" width="16.7109375" style="1" customWidth="1"/>
    <col min="6919" max="6919" width="5.85546875" style="1" customWidth="1"/>
    <col min="6920" max="6920" width="7.7109375" style="1" customWidth="1"/>
    <col min="6921" max="6921" width="3.42578125" style="1" customWidth="1"/>
    <col min="6922" max="6941" width="9.140625" style="1"/>
    <col min="6942" max="6942" width="4.140625" style="1" customWidth="1"/>
    <col min="6943" max="7168" width="9.140625" style="1"/>
    <col min="7169" max="7169" width="37.85546875" style="1" customWidth="1"/>
    <col min="7170" max="7170" width="16.7109375" style="1" customWidth="1"/>
    <col min="7171" max="7171" width="5.85546875" style="1" customWidth="1"/>
    <col min="7172" max="7172" width="7.7109375" style="1" customWidth="1"/>
    <col min="7173" max="7173" width="3.42578125" style="1" customWidth="1"/>
    <col min="7174" max="7174" width="16.7109375" style="1" customWidth="1"/>
    <col min="7175" max="7175" width="5.85546875" style="1" customWidth="1"/>
    <col min="7176" max="7176" width="7.7109375" style="1" customWidth="1"/>
    <col min="7177" max="7177" width="3.42578125" style="1" customWidth="1"/>
    <col min="7178" max="7197" width="9.140625" style="1"/>
    <col min="7198" max="7198" width="4.140625" style="1" customWidth="1"/>
    <col min="7199" max="7424" width="9.140625" style="1"/>
    <col min="7425" max="7425" width="37.85546875" style="1" customWidth="1"/>
    <col min="7426" max="7426" width="16.7109375" style="1" customWidth="1"/>
    <col min="7427" max="7427" width="5.85546875" style="1" customWidth="1"/>
    <col min="7428" max="7428" width="7.7109375" style="1" customWidth="1"/>
    <col min="7429" max="7429" width="3.42578125" style="1" customWidth="1"/>
    <col min="7430" max="7430" width="16.7109375" style="1" customWidth="1"/>
    <col min="7431" max="7431" width="5.85546875" style="1" customWidth="1"/>
    <col min="7432" max="7432" width="7.7109375" style="1" customWidth="1"/>
    <col min="7433" max="7433" width="3.42578125" style="1" customWidth="1"/>
    <col min="7434" max="7453" width="9.140625" style="1"/>
    <col min="7454" max="7454" width="4.140625" style="1" customWidth="1"/>
    <col min="7455" max="7680" width="9.140625" style="1"/>
    <col min="7681" max="7681" width="37.85546875" style="1" customWidth="1"/>
    <col min="7682" max="7682" width="16.7109375" style="1" customWidth="1"/>
    <col min="7683" max="7683" width="5.85546875" style="1" customWidth="1"/>
    <col min="7684" max="7684" width="7.7109375" style="1" customWidth="1"/>
    <col min="7685" max="7685" width="3.42578125" style="1" customWidth="1"/>
    <col min="7686" max="7686" width="16.7109375" style="1" customWidth="1"/>
    <col min="7687" max="7687" width="5.85546875" style="1" customWidth="1"/>
    <col min="7688" max="7688" width="7.7109375" style="1" customWidth="1"/>
    <col min="7689" max="7689" width="3.42578125" style="1" customWidth="1"/>
    <col min="7690" max="7709" width="9.140625" style="1"/>
    <col min="7710" max="7710" width="4.140625" style="1" customWidth="1"/>
    <col min="7711" max="7936" width="9.140625" style="1"/>
    <col min="7937" max="7937" width="37.85546875" style="1" customWidth="1"/>
    <col min="7938" max="7938" width="16.7109375" style="1" customWidth="1"/>
    <col min="7939" max="7939" width="5.85546875" style="1" customWidth="1"/>
    <col min="7940" max="7940" width="7.7109375" style="1" customWidth="1"/>
    <col min="7941" max="7941" width="3.42578125" style="1" customWidth="1"/>
    <col min="7942" max="7942" width="16.7109375" style="1" customWidth="1"/>
    <col min="7943" max="7943" width="5.85546875" style="1" customWidth="1"/>
    <col min="7944" max="7944" width="7.7109375" style="1" customWidth="1"/>
    <col min="7945" max="7945" width="3.42578125" style="1" customWidth="1"/>
    <col min="7946" max="7965" width="9.140625" style="1"/>
    <col min="7966" max="7966" width="4.140625" style="1" customWidth="1"/>
    <col min="7967" max="8192" width="9.140625" style="1"/>
    <col min="8193" max="8193" width="37.85546875" style="1" customWidth="1"/>
    <col min="8194" max="8194" width="16.7109375" style="1" customWidth="1"/>
    <col min="8195" max="8195" width="5.85546875" style="1" customWidth="1"/>
    <col min="8196" max="8196" width="7.7109375" style="1" customWidth="1"/>
    <col min="8197" max="8197" width="3.42578125" style="1" customWidth="1"/>
    <col min="8198" max="8198" width="16.7109375" style="1" customWidth="1"/>
    <col min="8199" max="8199" width="5.85546875" style="1" customWidth="1"/>
    <col min="8200" max="8200" width="7.7109375" style="1" customWidth="1"/>
    <col min="8201" max="8201" width="3.42578125" style="1" customWidth="1"/>
    <col min="8202" max="8221" width="9.140625" style="1"/>
    <col min="8222" max="8222" width="4.140625" style="1" customWidth="1"/>
    <col min="8223" max="8448" width="9.140625" style="1"/>
    <col min="8449" max="8449" width="37.85546875" style="1" customWidth="1"/>
    <col min="8450" max="8450" width="16.7109375" style="1" customWidth="1"/>
    <col min="8451" max="8451" width="5.85546875" style="1" customWidth="1"/>
    <col min="8452" max="8452" width="7.7109375" style="1" customWidth="1"/>
    <col min="8453" max="8453" width="3.42578125" style="1" customWidth="1"/>
    <col min="8454" max="8454" width="16.7109375" style="1" customWidth="1"/>
    <col min="8455" max="8455" width="5.85546875" style="1" customWidth="1"/>
    <col min="8456" max="8456" width="7.7109375" style="1" customWidth="1"/>
    <col min="8457" max="8457" width="3.42578125" style="1" customWidth="1"/>
    <col min="8458" max="8477" width="9.140625" style="1"/>
    <col min="8478" max="8478" width="4.140625" style="1" customWidth="1"/>
    <col min="8479" max="8704" width="9.140625" style="1"/>
    <col min="8705" max="8705" width="37.85546875" style="1" customWidth="1"/>
    <col min="8706" max="8706" width="16.7109375" style="1" customWidth="1"/>
    <col min="8707" max="8707" width="5.85546875" style="1" customWidth="1"/>
    <col min="8708" max="8708" width="7.7109375" style="1" customWidth="1"/>
    <col min="8709" max="8709" width="3.42578125" style="1" customWidth="1"/>
    <col min="8710" max="8710" width="16.7109375" style="1" customWidth="1"/>
    <col min="8711" max="8711" width="5.85546875" style="1" customWidth="1"/>
    <col min="8712" max="8712" width="7.7109375" style="1" customWidth="1"/>
    <col min="8713" max="8713" width="3.42578125" style="1" customWidth="1"/>
    <col min="8714" max="8733" width="9.140625" style="1"/>
    <col min="8734" max="8734" width="4.140625" style="1" customWidth="1"/>
    <col min="8735" max="8960" width="9.140625" style="1"/>
    <col min="8961" max="8961" width="37.85546875" style="1" customWidth="1"/>
    <col min="8962" max="8962" width="16.7109375" style="1" customWidth="1"/>
    <col min="8963" max="8963" width="5.85546875" style="1" customWidth="1"/>
    <col min="8964" max="8964" width="7.7109375" style="1" customWidth="1"/>
    <col min="8965" max="8965" width="3.42578125" style="1" customWidth="1"/>
    <col min="8966" max="8966" width="16.7109375" style="1" customWidth="1"/>
    <col min="8967" max="8967" width="5.85546875" style="1" customWidth="1"/>
    <col min="8968" max="8968" width="7.7109375" style="1" customWidth="1"/>
    <col min="8969" max="8969" width="3.42578125" style="1" customWidth="1"/>
    <col min="8970" max="8989" width="9.140625" style="1"/>
    <col min="8990" max="8990" width="4.140625" style="1" customWidth="1"/>
    <col min="8991" max="9216" width="9.140625" style="1"/>
    <col min="9217" max="9217" width="37.85546875" style="1" customWidth="1"/>
    <col min="9218" max="9218" width="16.7109375" style="1" customWidth="1"/>
    <col min="9219" max="9219" width="5.85546875" style="1" customWidth="1"/>
    <col min="9220" max="9220" width="7.7109375" style="1" customWidth="1"/>
    <col min="9221" max="9221" width="3.42578125" style="1" customWidth="1"/>
    <col min="9222" max="9222" width="16.7109375" style="1" customWidth="1"/>
    <col min="9223" max="9223" width="5.85546875" style="1" customWidth="1"/>
    <col min="9224" max="9224" width="7.7109375" style="1" customWidth="1"/>
    <col min="9225" max="9225" width="3.42578125" style="1" customWidth="1"/>
    <col min="9226" max="9245" width="9.140625" style="1"/>
    <col min="9246" max="9246" width="4.140625" style="1" customWidth="1"/>
    <col min="9247" max="9472" width="9.140625" style="1"/>
    <col min="9473" max="9473" width="37.85546875" style="1" customWidth="1"/>
    <col min="9474" max="9474" width="16.7109375" style="1" customWidth="1"/>
    <col min="9475" max="9475" width="5.85546875" style="1" customWidth="1"/>
    <col min="9476" max="9476" width="7.7109375" style="1" customWidth="1"/>
    <col min="9477" max="9477" width="3.42578125" style="1" customWidth="1"/>
    <col min="9478" max="9478" width="16.7109375" style="1" customWidth="1"/>
    <col min="9479" max="9479" width="5.85546875" style="1" customWidth="1"/>
    <col min="9480" max="9480" width="7.7109375" style="1" customWidth="1"/>
    <col min="9481" max="9481" width="3.42578125" style="1" customWidth="1"/>
    <col min="9482" max="9501" width="9.140625" style="1"/>
    <col min="9502" max="9502" width="4.140625" style="1" customWidth="1"/>
    <col min="9503" max="9728" width="9.140625" style="1"/>
    <col min="9729" max="9729" width="37.85546875" style="1" customWidth="1"/>
    <col min="9730" max="9730" width="16.7109375" style="1" customWidth="1"/>
    <col min="9731" max="9731" width="5.85546875" style="1" customWidth="1"/>
    <col min="9732" max="9732" width="7.7109375" style="1" customWidth="1"/>
    <col min="9733" max="9733" width="3.42578125" style="1" customWidth="1"/>
    <col min="9734" max="9734" width="16.7109375" style="1" customWidth="1"/>
    <col min="9735" max="9735" width="5.85546875" style="1" customWidth="1"/>
    <col min="9736" max="9736" width="7.7109375" style="1" customWidth="1"/>
    <col min="9737" max="9737" width="3.42578125" style="1" customWidth="1"/>
    <col min="9738" max="9757" width="9.140625" style="1"/>
    <col min="9758" max="9758" width="4.140625" style="1" customWidth="1"/>
    <col min="9759" max="9984" width="9.140625" style="1"/>
    <col min="9985" max="9985" width="37.85546875" style="1" customWidth="1"/>
    <col min="9986" max="9986" width="16.7109375" style="1" customWidth="1"/>
    <col min="9987" max="9987" width="5.85546875" style="1" customWidth="1"/>
    <col min="9988" max="9988" width="7.7109375" style="1" customWidth="1"/>
    <col min="9989" max="9989" width="3.42578125" style="1" customWidth="1"/>
    <col min="9990" max="9990" width="16.7109375" style="1" customWidth="1"/>
    <col min="9991" max="9991" width="5.85546875" style="1" customWidth="1"/>
    <col min="9992" max="9992" width="7.7109375" style="1" customWidth="1"/>
    <col min="9993" max="9993" width="3.42578125" style="1" customWidth="1"/>
    <col min="9994" max="10013" width="9.140625" style="1"/>
    <col min="10014" max="10014" width="4.140625" style="1" customWidth="1"/>
    <col min="10015" max="10240" width="9.140625" style="1"/>
    <col min="10241" max="10241" width="37.85546875" style="1" customWidth="1"/>
    <col min="10242" max="10242" width="16.7109375" style="1" customWidth="1"/>
    <col min="10243" max="10243" width="5.85546875" style="1" customWidth="1"/>
    <col min="10244" max="10244" width="7.7109375" style="1" customWidth="1"/>
    <col min="10245" max="10245" width="3.42578125" style="1" customWidth="1"/>
    <col min="10246" max="10246" width="16.7109375" style="1" customWidth="1"/>
    <col min="10247" max="10247" width="5.85546875" style="1" customWidth="1"/>
    <col min="10248" max="10248" width="7.7109375" style="1" customWidth="1"/>
    <col min="10249" max="10249" width="3.42578125" style="1" customWidth="1"/>
    <col min="10250" max="10269" width="9.140625" style="1"/>
    <col min="10270" max="10270" width="4.140625" style="1" customWidth="1"/>
    <col min="10271" max="10496" width="9.140625" style="1"/>
    <col min="10497" max="10497" width="37.85546875" style="1" customWidth="1"/>
    <col min="10498" max="10498" width="16.7109375" style="1" customWidth="1"/>
    <col min="10499" max="10499" width="5.85546875" style="1" customWidth="1"/>
    <col min="10500" max="10500" width="7.7109375" style="1" customWidth="1"/>
    <col min="10501" max="10501" width="3.42578125" style="1" customWidth="1"/>
    <col min="10502" max="10502" width="16.7109375" style="1" customWidth="1"/>
    <col min="10503" max="10503" width="5.85546875" style="1" customWidth="1"/>
    <col min="10504" max="10504" width="7.7109375" style="1" customWidth="1"/>
    <col min="10505" max="10505" width="3.42578125" style="1" customWidth="1"/>
    <col min="10506" max="10525" width="9.140625" style="1"/>
    <col min="10526" max="10526" width="4.140625" style="1" customWidth="1"/>
    <col min="10527" max="10752" width="9.140625" style="1"/>
    <col min="10753" max="10753" width="37.85546875" style="1" customWidth="1"/>
    <col min="10754" max="10754" width="16.7109375" style="1" customWidth="1"/>
    <col min="10755" max="10755" width="5.85546875" style="1" customWidth="1"/>
    <col min="10756" max="10756" width="7.7109375" style="1" customWidth="1"/>
    <col min="10757" max="10757" width="3.42578125" style="1" customWidth="1"/>
    <col min="10758" max="10758" width="16.7109375" style="1" customWidth="1"/>
    <col min="10759" max="10759" width="5.85546875" style="1" customWidth="1"/>
    <col min="10760" max="10760" width="7.7109375" style="1" customWidth="1"/>
    <col min="10761" max="10761" width="3.42578125" style="1" customWidth="1"/>
    <col min="10762" max="10781" width="9.140625" style="1"/>
    <col min="10782" max="10782" width="4.140625" style="1" customWidth="1"/>
    <col min="10783" max="11008" width="9.140625" style="1"/>
    <col min="11009" max="11009" width="37.85546875" style="1" customWidth="1"/>
    <col min="11010" max="11010" width="16.7109375" style="1" customWidth="1"/>
    <col min="11011" max="11011" width="5.85546875" style="1" customWidth="1"/>
    <col min="11012" max="11012" width="7.7109375" style="1" customWidth="1"/>
    <col min="11013" max="11013" width="3.42578125" style="1" customWidth="1"/>
    <col min="11014" max="11014" width="16.7109375" style="1" customWidth="1"/>
    <col min="11015" max="11015" width="5.85546875" style="1" customWidth="1"/>
    <col min="11016" max="11016" width="7.7109375" style="1" customWidth="1"/>
    <col min="11017" max="11017" width="3.42578125" style="1" customWidth="1"/>
    <col min="11018" max="11037" width="9.140625" style="1"/>
    <col min="11038" max="11038" width="4.140625" style="1" customWidth="1"/>
    <col min="11039" max="11264" width="9.140625" style="1"/>
    <col min="11265" max="11265" width="37.85546875" style="1" customWidth="1"/>
    <col min="11266" max="11266" width="16.7109375" style="1" customWidth="1"/>
    <col min="11267" max="11267" width="5.85546875" style="1" customWidth="1"/>
    <col min="11268" max="11268" width="7.7109375" style="1" customWidth="1"/>
    <col min="11269" max="11269" width="3.42578125" style="1" customWidth="1"/>
    <col min="11270" max="11270" width="16.7109375" style="1" customWidth="1"/>
    <col min="11271" max="11271" width="5.85546875" style="1" customWidth="1"/>
    <col min="11272" max="11272" width="7.7109375" style="1" customWidth="1"/>
    <col min="11273" max="11273" width="3.42578125" style="1" customWidth="1"/>
    <col min="11274" max="11293" width="9.140625" style="1"/>
    <col min="11294" max="11294" width="4.140625" style="1" customWidth="1"/>
    <col min="11295" max="11520" width="9.140625" style="1"/>
    <col min="11521" max="11521" width="37.85546875" style="1" customWidth="1"/>
    <col min="11522" max="11522" width="16.7109375" style="1" customWidth="1"/>
    <col min="11523" max="11523" width="5.85546875" style="1" customWidth="1"/>
    <col min="11524" max="11524" width="7.7109375" style="1" customWidth="1"/>
    <col min="11525" max="11525" width="3.42578125" style="1" customWidth="1"/>
    <col min="11526" max="11526" width="16.7109375" style="1" customWidth="1"/>
    <col min="11527" max="11527" width="5.85546875" style="1" customWidth="1"/>
    <col min="11528" max="11528" width="7.7109375" style="1" customWidth="1"/>
    <col min="11529" max="11529" width="3.42578125" style="1" customWidth="1"/>
    <col min="11530" max="11549" width="9.140625" style="1"/>
    <col min="11550" max="11550" width="4.140625" style="1" customWidth="1"/>
    <col min="11551" max="11776" width="9.140625" style="1"/>
    <col min="11777" max="11777" width="37.85546875" style="1" customWidth="1"/>
    <col min="11778" max="11778" width="16.7109375" style="1" customWidth="1"/>
    <col min="11779" max="11779" width="5.85546875" style="1" customWidth="1"/>
    <col min="11780" max="11780" width="7.7109375" style="1" customWidth="1"/>
    <col min="11781" max="11781" width="3.42578125" style="1" customWidth="1"/>
    <col min="11782" max="11782" width="16.7109375" style="1" customWidth="1"/>
    <col min="11783" max="11783" width="5.85546875" style="1" customWidth="1"/>
    <col min="11784" max="11784" width="7.7109375" style="1" customWidth="1"/>
    <col min="11785" max="11785" width="3.42578125" style="1" customWidth="1"/>
    <col min="11786" max="11805" width="9.140625" style="1"/>
    <col min="11806" max="11806" width="4.140625" style="1" customWidth="1"/>
    <col min="11807" max="12032" width="9.140625" style="1"/>
    <col min="12033" max="12033" width="37.85546875" style="1" customWidth="1"/>
    <col min="12034" max="12034" width="16.7109375" style="1" customWidth="1"/>
    <col min="12035" max="12035" width="5.85546875" style="1" customWidth="1"/>
    <col min="12036" max="12036" width="7.7109375" style="1" customWidth="1"/>
    <col min="12037" max="12037" width="3.42578125" style="1" customWidth="1"/>
    <col min="12038" max="12038" width="16.7109375" style="1" customWidth="1"/>
    <col min="12039" max="12039" width="5.85546875" style="1" customWidth="1"/>
    <col min="12040" max="12040" width="7.7109375" style="1" customWidth="1"/>
    <col min="12041" max="12041" width="3.42578125" style="1" customWidth="1"/>
    <col min="12042" max="12061" width="9.140625" style="1"/>
    <col min="12062" max="12062" width="4.140625" style="1" customWidth="1"/>
    <col min="12063" max="12288" width="9.140625" style="1"/>
    <col min="12289" max="12289" width="37.85546875" style="1" customWidth="1"/>
    <col min="12290" max="12290" width="16.7109375" style="1" customWidth="1"/>
    <col min="12291" max="12291" width="5.85546875" style="1" customWidth="1"/>
    <col min="12292" max="12292" width="7.7109375" style="1" customWidth="1"/>
    <col min="12293" max="12293" width="3.42578125" style="1" customWidth="1"/>
    <col min="12294" max="12294" width="16.7109375" style="1" customWidth="1"/>
    <col min="12295" max="12295" width="5.85546875" style="1" customWidth="1"/>
    <col min="12296" max="12296" width="7.7109375" style="1" customWidth="1"/>
    <col min="12297" max="12297" width="3.42578125" style="1" customWidth="1"/>
    <col min="12298" max="12317" width="9.140625" style="1"/>
    <col min="12318" max="12318" width="4.140625" style="1" customWidth="1"/>
    <col min="12319" max="12544" width="9.140625" style="1"/>
    <col min="12545" max="12545" width="37.85546875" style="1" customWidth="1"/>
    <col min="12546" max="12546" width="16.7109375" style="1" customWidth="1"/>
    <col min="12547" max="12547" width="5.85546875" style="1" customWidth="1"/>
    <col min="12548" max="12548" width="7.7109375" style="1" customWidth="1"/>
    <col min="12549" max="12549" width="3.42578125" style="1" customWidth="1"/>
    <col min="12550" max="12550" width="16.7109375" style="1" customWidth="1"/>
    <col min="12551" max="12551" width="5.85546875" style="1" customWidth="1"/>
    <col min="12552" max="12552" width="7.7109375" style="1" customWidth="1"/>
    <col min="12553" max="12553" width="3.42578125" style="1" customWidth="1"/>
    <col min="12554" max="12573" width="9.140625" style="1"/>
    <col min="12574" max="12574" width="4.140625" style="1" customWidth="1"/>
    <col min="12575" max="12800" width="9.140625" style="1"/>
    <col min="12801" max="12801" width="37.85546875" style="1" customWidth="1"/>
    <col min="12802" max="12802" width="16.7109375" style="1" customWidth="1"/>
    <col min="12803" max="12803" width="5.85546875" style="1" customWidth="1"/>
    <col min="12804" max="12804" width="7.7109375" style="1" customWidth="1"/>
    <col min="12805" max="12805" width="3.42578125" style="1" customWidth="1"/>
    <col min="12806" max="12806" width="16.7109375" style="1" customWidth="1"/>
    <col min="12807" max="12807" width="5.85546875" style="1" customWidth="1"/>
    <col min="12808" max="12808" width="7.7109375" style="1" customWidth="1"/>
    <col min="12809" max="12809" width="3.42578125" style="1" customWidth="1"/>
    <col min="12810" max="12829" width="9.140625" style="1"/>
    <col min="12830" max="12830" width="4.140625" style="1" customWidth="1"/>
    <col min="12831" max="13056" width="9.140625" style="1"/>
    <col min="13057" max="13057" width="37.85546875" style="1" customWidth="1"/>
    <col min="13058" max="13058" width="16.7109375" style="1" customWidth="1"/>
    <col min="13059" max="13059" width="5.85546875" style="1" customWidth="1"/>
    <col min="13060" max="13060" width="7.7109375" style="1" customWidth="1"/>
    <col min="13061" max="13061" width="3.42578125" style="1" customWidth="1"/>
    <col min="13062" max="13062" width="16.7109375" style="1" customWidth="1"/>
    <col min="13063" max="13063" width="5.85546875" style="1" customWidth="1"/>
    <col min="13064" max="13064" width="7.7109375" style="1" customWidth="1"/>
    <col min="13065" max="13065" width="3.42578125" style="1" customWidth="1"/>
    <col min="13066" max="13085" width="9.140625" style="1"/>
    <col min="13086" max="13086" width="4.140625" style="1" customWidth="1"/>
    <col min="13087" max="13312" width="9.140625" style="1"/>
    <col min="13313" max="13313" width="37.85546875" style="1" customWidth="1"/>
    <col min="13314" max="13314" width="16.7109375" style="1" customWidth="1"/>
    <col min="13315" max="13315" width="5.85546875" style="1" customWidth="1"/>
    <col min="13316" max="13316" width="7.7109375" style="1" customWidth="1"/>
    <col min="13317" max="13317" width="3.42578125" style="1" customWidth="1"/>
    <col min="13318" max="13318" width="16.7109375" style="1" customWidth="1"/>
    <col min="13319" max="13319" width="5.85546875" style="1" customWidth="1"/>
    <col min="13320" max="13320" width="7.7109375" style="1" customWidth="1"/>
    <col min="13321" max="13321" width="3.42578125" style="1" customWidth="1"/>
    <col min="13322" max="13341" width="9.140625" style="1"/>
    <col min="13342" max="13342" width="4.140625" style="1" customWidth="1"/>
    <col min="13343" max="13568" width="9.140625" style="1"/>
    <col min="13569" max="13569" width="37.85546875" style="1" customWidth="1"/>
    <col min="13570" max="13570" width="16.7109375" style="1" customWidth="1"/>
    <col min="13571" max="13571" width="5.85546875" style="1" customWidth="1"/>
    <col min="13572" max="13572" width="7.7109375" style="1" customWidth="1"/>
    <col min="13573" max="13573" width="3.42578125" style="1" customWidth="1"/>
    <col min="13574" max="13574" width="16.7109375" style="1" customWidth="1"/>
    <col min="13575" max="13575" width="5.85546875" style="1" customWidth="1"/>
    <col min="13576" max="13576" width="7.7109375" style="1" customWidth="1"/>
    <col min="13577" max="13577" width="3.42578125" style="1" customWidth="1"/>
    <col min="13578" max="13597" width="9.140625" style="1"/>
    <col min="13598" max="13598" width="4.140625" style="1" customWidth="1"/>
    <col min="13599" max="13824" width="9.140625" style="1"/>
    <col min="13825" max="13825" width="37.85546875" style="1" customWidth="1"/>
    <col min="13826" max="13826" width="16.7109375" style="1" customWidth="1"/>
    <col min="13827" max="13827" width="5.85546875" style="1" customWidth="1"/>
    <col min="13828" max="13828" width="7.7109375" style="1" customWidth="1"/>
    <col min="13829" max="13829" width="3.42578125" style="1" customWidth="1"/>
    <col min="13830" max="13830" width="16.7109375" style="1" customWidth="1"/>
    <col min="13831" max="13831" width="5.85546875" style="1" customWidth="1"/>
    <col min="13832" max="13832" width="7.7109375" style="1" customWidth="1"/>
    <col min="13833" max="13833" width="3.42578125" style="1" customWidth="1"/>
    <col min="13834" max="13853" width="9.140625" style="1"/>
    <col min="13854" max="13854" width="4.140625" style="1" customWidth="1"/>
    <col min="13855" max="14080" width="9.140625" style="1"/>
    <col min="14081" max="14081" width="37.85546875" style="1" customWidth="1"/>
    <col min="14082" max="14082" width="16.7109375" style="1" customWidth="1"/>
    <col min="14083" max="14083" width="5.85546875" style="1" customWidth="1"/>
    <col min="14084" max="14084" width="7.7109375" style="1" customWidth="1"/>
    <col min="14085" max="14085" width="3.42578125" style="1" customWidth="1"/>
    <col min="14086" max="14086" width="16.7109375" style="1" customWidth="1"/>
    <col min="14087" max="14087" width="5.85546875" style="1" customWidth="1"/>
    <col min="14088" max="14088" width="7.7109375" style="1" customWidth="1"/>
    <col min="14089" max="14089" width="3.42578125" style="1" customWidth="1"/>
    <col min="14090" max="14109" width="9.140625" style="1"/>
    <col min="14110" max="14110" width="4.140625" style="1" customWidth="1"/>
    <col min="14111" max="14336" width="9.140625" style="1"/>
    <col min="14337" max="14337" width="37.85546875" style="1" customWidth="1"/>
    <col min="14338" max="14338" width="16.7109375" style="1" customWidth="1"/>
    <col min="14339" max="14339" width="5.85546875" style="1" customWidth="1"/>
    <col min="14340" max="14340" width="7.7109375" style="1" customWidth="1"/>
    <col min="14341" max="14341" width="3.42578125" style="1" customWidth="1"/>
    <col min="14342" max="14342" width="16.7109375" style="1" customWidth="1"/>
    <col min="14343" max="14343" width="5.85546875" style="1" customWidth="1"/>
    <col min="14344" max="14344" width="7.7109375" style="1" customWidth="1"/>
    <col min="14345" max="14345" width="3.42578125" style="1" customWidth="1"/>
    <col min="14346" max="14365" width="9.140625" style="1"/>
    <col min="14366" max="14366" width="4.140625" style="1" customWidth="1"/>
    <col min="14367" max="14592" width="9.140625" style="1"/>
    <col min="14593" max="14593" width="37.85546875" style="1" customWidth="1"/>
    <col min="14594" max="14594" width="16.7109375" style="1" customWidth="1"/>
    <col min="14595" max="14595" width="5.85546875" style="1" customWidth="1"/>
    <col min="14596" max="14596" width="7.7109375" style="1" customWidth="1"/>
    <col min="14597" max="14597" width="3.42578125" style="1" customWidth="1"/>
    <col min="14598" max="14598" width="16.7109375" style="1" customWidth="1"/>
    <col min="14599" max="14599" width="5.85546875" style="1" customWidth="1"/>
    <col min="14600" max="14600" width="7.7109375" style="1" customWidth="1"/>
    <col min="14601" max="14601" width="3.42578125" style="1" customWidth="1"/>
    <col min="14602" max="14621" width="9.140625" style="1"/>
    <col min="14622" max="14622" width="4.140625" style="1" customWidth="1"/>
    <col min="14623" max="14848" width="9.140625" style="1"/>
    <col min="14849" max="14849" width="37.85546875" style="1" customWidth="1"/>
    <col min="14850" max="14850" width="16.7109375" style="1" customWidth="1"/>
    <col min="14851" max="14851" width="5.85546875" style="1" customWidth="1"/>
    <col min="14852" max="14852" width="7.7109375" style="1" customWidth="1"/>
    <col min="14853" max="14853" width="3.42578125" style="1" customWidth="1"/>
    <col min="14854" max="14854" width="16.7109375" style="1" customWidth="1"/>
    <col min="14855" max="14855" width="5.85546875" style="1" customWidth="1"/>
    <col min="14856" max="14856" width="7.7109375" style="1" customWidth="1"/>
    <col min="14857" max="14857" width="3.42578125" style="1" customWidth="1"/>
    <col min="14858" max="14877" width="9.140625" style="1"/>
    <col min="14878" max="14878" width="4.140625" style="1" customWidth="1"/>
    <col min="14879" max="15104" width="9.140625" style="1"/>
    <col min="15105" max="15105" width="37.85546875" style="1" customWidth="1"/>
    <col min="15106" max="15106" width="16.7109375" style="1" customWidth="1"/>
    <col min="15107" max="15107" width="5.85546875" style="1" customWidth="1"/>
    <col min="15108" max="15108" width="7.7109375" style="1" customWidth="1"/>
    <col min="15109" max="15109" width="3.42578125" style="1" customWidth="1"/>
    <col min="15110" max="15110" width="16.7109375" style="1" customWidth="1"/>
    <col min="15111" max="15111" width="5.85546875" style="1" customWidth="1"/>
    <col min="15112" max="15112" width="7.7109375" style="1" customWidth="1"/>
    <col min="15113" max="15113" width="3.42578125" style="1" customWidth="1"/>
    <col min="15114" max="15133" width="9.140625" style="1"/>
    <col min="15134" max="15134" width="4.140625" style="1" customWidth="1"/>
    <col min="15135" max="15360" width="9.140625" style="1"/>
    <col min="15361" max="15361" width="37.85546875" style="1" customWidth="1"/>
    <col min="15362" max="15362" width="16.7109375" style="1" customWidth="1"/>
    <col min="15363" max="15363" width="5.85546875" style="1" customWidth="1"/>
    <col min="15364" max="15364" width="7.7109375" style="1" customWidth="1"/>
    <col min="15365" max="15365" width="3.42578125" style="1" customWidth="1"/>
    <col min="15366" max="15366" width="16.7109375" style="1" customWidth="1"/>
    <col min="15367" max="15367" width="5.85546875" style="1" customWidth="1"/>
    <col min="15368" max="15368" width="7.7109375" style="1" customWidth="1"/>
    <col min="15369" max="15369" width="3.42578125" style="1" customWidth="1"/>
    <col min="15370" max="15389" width="9.140625" style="1"/>
    <col min="15390" max="15390" width="4.140625" style="1" customWidth="1"/>
    <col min="15391" max="15616" width="9.140625" style="1"/>
    <col min="15617" max="15617" width="37.85546875" style="1" customWidth="1"/>
    <col min="15618" max="15618" width="16.7109375" style="1" customWidth="1"/>
    <col min="15619" max="15619" width="5.85546875" style="1" customWidth="1"/>
    <col min="15620" max="15620" width="7.7109375" style="1" customWidth="1"/>
    <col min="15621" max="15621" width="3.42578125" style="1" customWidth="1"/>
    <col min="15622" max="15622" width="16.7109375" style="1" customWidth="1"/>
    <col min="15623" max="15623" width="5.85546875" style="1" customWidth="1"/>
    <col min="15624" max="15624" width="7.7109375" style="1" customWidth="1"/>
    <col min="15625" max="15625" width="3.42578125" style="1" customWidth="1"/>
    <col min="15626" max="15645" width="9.140625" style="1"/>
    <col min="15646" max="15646" width="4.140625" style="1" customWidth="1"/>
    <col min="15647" max="15872" width="9.140625" style="1"/>
    <col min="15873" max="15873" width="37.85546875" style="1" customWidth="1"/>
    <col min="15874" max="15874" width="16.7109375" style="1" customWidth="1"/>
    <col min="15875" max="15875" width="5.85546875" style="1" customWidth="1"/>
    <col min="15876" max="15876" width="7.7109375" style="1" customWidth="1"/>
    <col min="15877" max="15877" width="3.42578125" style="1" customWidth="1"/>
    <col min="15878" max="15878" width="16.7109375" style="1" customWidth="1"/>
    <col min="15879" max="15879" width="5.85546875" style="1" customWidth="1"/>
    <col min="15880" max="15880" width="7.7109375" style="1" customWidth="1"/>
    <col min="15881" max="15881" width="3.42578125" style="1" customWidth="1"/>
    <col min="15882" max="15901" width="9.140625" style="1"/>
    <col min="15902" max="15902" width="4.140625" style="1" customWidth="1"/>
    <col min="15903" max="16128" width="9.140625" style="1"/>
    <col min="16129" max="16129" width="37.85546875" style="1" customWidth="1"/>
    <col min="16130" max="16130" width="16.7109375" style="1" customWidth="1"/>
    <col min="16131" max="16131" width="5.85546875" style="1" customWidth="1"/>
    <col min="16132" max="16132" width="7.7109375" style="1" customWidth="1"/>
    <col min="16133" max="16133" width="3.42578125" style="1" customWidth="1"/>
    <col min="16134" max="16134" width="16.7109375" style="1" customWidth="1"/>
    <col min="16135" max="16135" width="5.85546875" style="1" customWidth="1"/>
    <col min="16136" max="16136" width="7.7109375" style="1" customWidth="1"/>
    <col min="16137" max="16137" width="3.42578125" style="1" customWidth="1"/>
    <col min="16138" max="16157" width="9.140625" style="1"/>
    <col min="16158" max="16158" width="4.140625" style="1" customWidth="1"/>
    <col min="16159" max="16384" width="9.140625" style="1"/>
  </cols>
  <sheetData>
    <row r="1" spans="1:16" ht="20.25" x14ac:dyDescent="0.3">
      <c r="A1" s="376" t="s">
        <v>74</v>
      </c>
      <c r="B1" s="376"/>
      <c r="C1" s="376"/>
      <c r="D1" s="376"/>
      <c r="E1" s="376"/>
      <c r="F1" s="376"/>
      <c r="G1" s="376"/>
      <c r="H1" s="376"/>
      <c r="I1" s="376"/>
    </row>
    <row r="2" spans="1:16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376"/>
    </row>
    <row r="3" spans="1:16" x14ac:dyDescent="0.2">
      <c r="A3" s="152"/>
      <c r="B3" s="152"/>
      <c r="C3" s="152"/>
      <c r="D3" s="152"/>
      <c r="E3" s="152"/>
      <c r="F3" s="152"/>
      <c r="G3" s="152"/>
      <c r="H3" s="152"/>
      <c r="I3" s="152"/>
    </row>
    <row r="4" spans="1:16" ht="20.25" customHeight="1" x14ac:dyDescent="0.25">
      <c r="A4" s="377" t="s">
        <v>75</v>
      </c>
      <c r="B4" s="377"/>
      <c r="C4" s="377"/>
      <c r="D4" s="377"/>
      <c r="E4" s="377"/>
      <c r="F4" s="377"/>
      <c r="G4" s="377"/>
      <c r="H4" s="377"/>
      <c r="I4" s="377"/>
    </row>
    <row r="5" spans="1:16" ht="18" x14ac:dyDescent="0.25">
      <c r="A5" s="377" t="s">
        <v>3</v>
      </c>
      <c r="B5" s="377"/>
      <c r="C5" s="377"/>
      <c r="D5" s="377"/>
      <c r="E5" s="377"/>
      <c r="F5" s="377"/>
      <c r="G5" s="377"/>
      <c r="H5" s="377"/>
      <c r="I5" s="377"/>
    </row>
    <row r="6" spans="1:16" ht="15" x14ac:dyDescent="0.2">
      <c r="A6" s="378" t="s">
        <v>4</v>
      </c>
      <c r="B6" s="378"/>
      <c r="C6" s="378"/>
      <c r="D6" s="378"/>
      <c r="E6" s="378"/>
      <c r="F6" s="378"/>
      <c r="G6" s="378"/>
      <c r="H6" s="378"/>
      <c r="I6" s="378"/>
    </row>
    <row r="7" spans="1:16" s="2" customFormat="1" ht="20.25" customHeight="1" x14ac:dyDescent="0.2">
      <c r="A7" s="31"/>
      <c r="B7" s="31"/>
      <c r="C7" s="31"/>
      <c r="D7" s="31"/>
      <c r="E7" s="31"/>
      <c r="F7" s="31"/>
      <c r="G7" s="31"/>
      <c r="H7" s="31"/>
      <c r="I7" s="31"/>
    </row>
    <row r="8" spans="1:16" ht="15.75" x14ac:dyDescent="0.25">
      <c r="A8" s="3"/>
      <c r="B8" s="3"/>
      <c r="C8" s="5"/>
      <c r="D8" s="4" t="s">
        <v>5</v>
      </c>
      <c r="E8" s="5"/>
      <c r="F8" s="3"/>
      <c r="G8" s="5"/>
      <c r="H8" s="4" t="s">
        <v>5</v>
      </c>
      <c r="I8" s="6"/>
    </row>
    <row r="9" spans="1:16" ht="15.75" x14ac:dyDescent="0.25">
      <c r="A9" s="7" t="s">
        <v>6</v>
      </c>
      <c r="B9" s="8" t="s">
        <v>7</v>
      </c>
      <c r="C9" s="10"/>
      <c r="D9" s="9" t="s">
        <v>8</v>
      </c>
      <c r="E9" s="10"/>
      <c r="F9" s="8" t="s">
        <v>9</v>
      </c>
      <c r="G9" s="10"/>
      <c r="H9" s="9" t="s">
        <v>8</v>
      </c>
      <c r="I9" s="11"/>
      <c r="J9" s="177"/>
    </row>
    <row r="10" spans="1:16" x14ac:dyDescent="0.2">
      <c r="A10" s="60"/>
      <c r="B10" s="60"/>
      <c r="C10" s="19"/>
      <c r="D10" s="19"/>
      <c r="E10" s="19"/>
      <c r="F10" s="60"/>
      <c r="G10" s="19"/>
      <c r="H10" s="19"/>
      <c r="I10" s="20"/>
      <c r="J10" s="178"/>
    </row>
    <row r="11" spans="1:16" ht="15.75" x14ac:dyDescent="0.25">
      <c r="A11" s="12" t="s">
        <v>10</v>
      </c>
      <c r="B11" s="21">
        <f>SUM(B12:B15)</f>
        <v>14095</v>
      </c>
      <c r="C11" s="58"/>
      <c r="D11" s="22">
        <f>(B11/B$95)*100</f>
        <v>4.3602403004374155</v>
      </c>
      <c r="E11" s="58" t="s">
        <v>11</v>
      </c>
      <c r="F11" s="165">
        <f>SUM(F12:F15)</f>
        <v>508604015</v>
      </c>
      <c r="G11" s="58"/>
      <c r="H11" s="22">
        <f>(F11/F$95)*100</f>
        <v>17.799886316530319</v>
      </c>
      <c r="I11" s="166" t="s">
        <v>11</v>
      </c>
      <c r="J11" s="178"/>
      <c r="K11" s="179"/>
      <c r="L11" s="180"/>
      <c r="O11" s="179"/>
      <c r="P11" s="180"/>
    </row>
    <row r="12" spans="1:16" ht="15" x14ac:dyDescent="0.2">
      <c r="A12" s="127" t="s">
        <v>76</v>
      </c>
      <c r="B12" s="13">
        <v>1130</v>
      </c>
      <c r="C12" s="15"/>
      <c r="D12" s="14">
        <f>(B12/B$95)*100</f>
        <v>0.34956165587047039</v>
      </c>
      <c r="E12" s="15"/>
      <c r="F12" s="18">
        <v>22978329</v>
      </c>
      <c r="G12" s="15"/>
      <c r="H12" s="14">
        <f>(F12/F$95)*100</f>
        <v>0.80418485084871349</v>
      </c>
      <c r="I12" s="17"/>
      <c r="J12" s="178"/>
      <c r="K12" s="179"/>
      <c r="L12" s="180"/>
      <c r="O12" s="179"/>
      <c r="P12" s="180"/>
    </row>
    <row r="13" spans="1:16" ht="15" x14ac:dyDescent="0.2">
      <c r="A13" s="127" t="s">
        <v>77</v>
      </c>
      <c r="B13" s="13">
        <v>3612</v>
      </c>
      <c r="C13" s="15"/>
      <c r="D13" s="14">
        <f>(B13/B$95)*100</f>
        <v>1.1173599123930436</v>
      </c>
      <c r="E13" s="15"/>
      <c r="F13" s="18">
        <v>16088531</v>
      </c>
      <c r="G13" s="15"/>
      <c r="H13" s="14">
        <f>(F13/F$95)*100</f>
        <v>0.5630589109682389</v>
      </c>
      <c r="I13" s="17"/>
      <c r="J13" s="178"/>
      <c r="K13" s="179"/>
      <c r="L13" s="180"/>
      <c r="O13" s="179"/>
      <c r="P13" s="180"/>
    </row>
    <row r="14" spans="1:16" ht="15" x14ac:dyDescent="0.2">
      <c r="A14" s="127" t="s">
        <v>78</v>
      </c>
      <c r="B14" s="13">
        <v>2493</v>
      </c>
      <c r="C14" s="15"/>
      <c r="D14" s="14">
        <f>(B14/B$95)*100</f>
        <v>0.77120106910184305</v>
      </c>
      <c r="E14" s="15"/>
      <c r="F14" s="18">
        <v>54250150</v>
      </c>
      <c r="G14" s="15"/>
      <c r="H14" s="14">
        <f>(F14/F$95)*100</f>
        <v>1.8986214700934227</v>
      </c>
      <c r="I14" s="17"/>
      <c r="J14" s="178"/>
      <c r="K14" s="179"/>
      <c r="L14" s="180"/>
      <c r="O14" s="179"/>
      <c r="P14" s="180"/>
    </row>
    <row r="15" spans="1:16" ht="15" x14ac:dyDescent="0.2">
      <c r="A15" s="127" t="s">
        <v>79</v>
      </c>
      <c r="B15" s="13">
        <v>6860</v>
      </c>
      <c r="C15" s="15"/>
      <c r="D15" s="14">
        <f>(B15/B$95)*100</f>
        <v>2.1221176630720593</v>
      </c>
      <c r="E15" s="15"/>
      <c r="F15" s="18">
        <v>415287005</v>
      </c>
      <c r="G15" s="15"/>
      <c r="H15" s="14">
        <f>(F15/F$95)*100</f>
        <v>14.534021084619944</v>
      </c>
      <c r="I15" s="17"/>
      <c r="J15" s="178"/>
      <c r="K15" s="179"/>
      <c r="L15" s="180"/>
      <c r="O15" s="179"/>
      <c r="P15" s="180"/>
    </row>
    <row r="16" spans="1:16" x14ac:dyDescent="0.2">
      <c r="A16" s="60"/>
      <c r="B16" s="60"/>
      <c r="C16" s="19"/>
      <c r="D16" s="61"/>
      <c r="E16" s="19"/>
      <c r="F16" s="181"/>
      <c r="G16" s="19"/>
      <c r="H16" s="61"/>
      <c r="I16" s="20"/>
      <c r="K16" s="179"/>
      <c r="L16" s="180"/>
      <c r="O16" s="179"/>
      <c r="P16" s="180"/>
    </row>
    <row r="17" spans="1:16" ht="15.75" x14ac:dyDescent="0.25">
      <c r="A17" s="12" t="s">
        <v>12</v>
      </c>
      <c r="B17" s="21">
        <f>SUM(B18:B23)</f>
        <v>52042</v>
      </c>
      <c r="C17" s="58"/>
      <c r="D17" s="22">
        <f t="shared" ref="D17:D23" si="0">(B17/B$95)*100</f>
        <v>16.099015659124795</v>
      </c>
      <c r="F17" s="170">
        <f>SUM(F18:F23)</f>
        <v>464231862</v>
      </c>
      <c r="G17" s="58"/>
      <c r="H17" s="22">
        <f t="shared" ref="H17:H23" si="1">(F17/F$95)*100</f>
        <v>16.246970382471698</v>
      </c>
      <c r="I17" s="166"/>
      <c r="K17" s="179"/>
      <c r="L17" s="180"/>
      <c r="O17" s="179"/>
      <c r="P17" s="180"/>
    </row>
    <row r="18" spans="1:16" ht="15.75" x14ac:dyDescent="0.25">
      <c r="A18" s="127" t="s">
        <v>80</v>
      </c>
      <c r="B18" s="13">
        <v>8819</v>
      </c>
      <c r="C18" s="15"/>
      <c r="D18" s="182">
        <f t="shared" si="0"/>
        <v>2.7281276487802466</v>
      </c>
      <c r="F18" s="18">
        <v>158077612</v>
      </c>
      <c r="G18" s="15"/>
      <c r="H18" s="182">
        <f t="shared" si="1"/>
        <v>5.5323266034158003</v>
      </c>
      <c r="I18" s="166"/>
      <c r="K18" s="179"/>
      <c r="L18" s="180"/>
      <c r="O18" s="179"/>
      <c r="P18" s="180"/>
    </row>
    <row r="19" spans="1:16" ht="15.75" x14ac:dyDescent="0.25">
      <c r="A19" s="127" t="s">
        <v>81</v>
      </c>
      <c r="B19" s="13">
        <v>14965</v>
      </c>
      <c r="C19" s="15"/>
      <c r="D19" s="182">
        <f t="shared" si="0"/>
        <v>4.6293718407978668</v>
      </c>
      <c r="F19" s="18">
        <v>112636210</v>
      </c>
      <c r="G19" s="15"/>
      <c r="H19" s="182">
        <f t="shared" si="1"/>
        <v>3.941989591106227</v>
      </c>
      <c r="I19" s="166"/>
      <c r="K19" s="179"/>
      <c r="L19" s="180"/>
      <c r="O19" s="179"/>
      <c r="P19" s="180"/>
    </row>
    <row r="20" spans="1:16" ht="15.75" x14ac:dyDescent="0.25">
      <c r="A20" s="127" t="s">
        <v>82</v>
      </c>
      <c r="B20" s="13">
        <v>2608</v>
      </c>
      <c r="C20" s="15"/>
      <c r="D20" s="182">
        <f t="shared" si="0"/>
        <v>0.80677592788512098</v>
      </c>
      <c r="F20" s="18">
        <v>18696282</v>
      </c>
      <c r="G20" s="15"/>
      <c r="H20" s="182">
        <f t="shared" si="1"/>
        <v>0.6543237653005789</v>
      </c>
      <c r="I20" s="166"/>
      <c r="K20" s="179"/>
      <c r="L20" s="180"/>
      <c r="O20" s="179"/>
      <c r="P20" s="180"/>
    </row>
    <row r="21" spans="1:16" ht="15.75" x14ac:dyDescent="0.25">
      <c r="A21" s="127" t="s">
        <v>83</v>
      </c>
      <c r="B21" s="13">
        <v>5842</v>
      </c>
      <c r="C21" s="15"/>
      <c r="D21" s="182">
        <f t="shared" si="0"/>
        <v>1.8072028261905202</v>
      </c>
      <c r="F21" s="18">
        <v>25826911</v>
      </c>
      <c r="G21" s="15"/>
      <c r="H21" s="182">
        <f t="shared" si="1"/>
        <v>0.9038781962960839</v>
      </c>
      <c r="I21" s="166"/>
      <c r="K21" s="179"/>
      <c r="L21" s="180"/>
      <c r="O21" s="179"/>
      <c r="P21" s="180"/>
    </row>
    <row r="22" spans="1:16" ht="15.75" x14ac:dyDescent="0.25">
      <c r="A22" s="127" t="s">
        <v>84</v>
      </c>
      <c r="B22" s="13">
        <v>3426</v>
      </c>
      <c r="C22" s="15"/>
      <c r="D22" s="182">
        <f t="shared" si="0"/>
        <v>1.0598214451435677</v>
      </c>
      <c r="F22" s="18">
        <v>11230037</v>
      </c>
      <c r="G22" s="15"/>
      <c r="H22" s="182">
        <f t="shared" si="1"/>
        <v>0.39302360192817037</v>
      </c>
      <c r="I22" s="166"/>
      <c r="K22" s="179"/>
      <c r="L22" s="180"/>
      <c r="O22" s="179"/>
      <c r="P22" s="180"/>
    </row>
    <row r="23" spans="1:16" ht="15.75" x14ac:dyDescent="0.25">
      <c r="A23" s="127" t="s">
        <v>85</v>
      </c>
      <c r="B23" s="13">
        <v>16382</v>
      </c>
      <c r="C23" s="15"/>
      <c r="D23" s="182">
        <f t="shared" si="0"/>
        <v>5.0677159703274741</v>
      </c>
      <c r="F23" s="18">
        <v>137764810</v>
      </c>
      <c r="G23" s="15"/>
      <c r="H23" s="182">
        <f t="shared" si="1"/>
        <v>4.8214286244248372</v>
      </c>
      <c r="I23" s="166"/>
      <c r="K23" s="179"/>
      <c r="L23" s="180"/>
      <c r="O23" s="179"/>
      <c r="P23" s="180"/>
    </row>
    <row r="24" spans="1:16" x14ac:dyDescent="0.2">
      <c r="A24" s="60"/>
      <c r="B24" s="60"/>
      <c r="C24" s="19"/>
      <c r="D24" s="61"/>
      <c r="E24" s="19"/>
      <c r="F24" s="181"/>
      <c r="G24" s="19"/>
      <c r="H24" s="61"/>
      <c r="I24" s="20"/>
      <c r="K24" s="179"/>
      <c r="L24" s="180"/>
      <c r="O24" s="179"/>
      <c r="P24" s="180"/>
    </row>
    <row r="25" spans="1:16" ht="15.75" x14ac:dyDescent="0.25">
      <c r="A25" s="12" t="s">
        <v>16</v>
      </c>
      <c r="B25" s="21">
        <f>SUM(B26:B35)</f>
        <v>9029</v>
      </c>
      <c r="C25" s="58"/>
      <c r="D25" s="22">
        <f t="shared" ref="D25:D35" si="2">(B25/B$95)*100</f>
        <v>2.7930904343844931</v>
      </c>
      <c r="E25" s="58"/>
      <c r="F25" s="170">
        <f>SUM(F26:F35)</f>
        <v>185362088</v>
      </c>
      <c r="G25" s="58"/>
      <c r="H25" s="22">
        <f t="shared" ref="H25:H35" si="3">(F25/F$95)*100</f>
        <v>6.4872159803824765</v>
      </c>
      <c r="I25" s="166"/>
      <c r="K25" s="179"/>
      <c r="L25" s="180"/>
      <c r="O25" s="179"/>
      <c r="P25" s="180"/>
    </row>
    <row r="26" spans="1:16" ht="15" x14ac:dyDescent="0.2">
      <c r="A26" s="127" t="s">
        <v>86</v>
      </c>
      <c r="B26" s="183">
        <v>367</v>
      </c>
      <c r="C26" s="184"/>
      <c r="D26" s="182">
        <f t="shared" si="2"/>
        <v>0.11353020150837402</v>
      </c>
      <c r="E26" s="184"/>
      <c r="F26" s="185">
        <v>54807424</v>
      </c>
      <c r="G26" s="184"/>
      <c r="H26" s="182">
        <f t="shared" si="3"/>
        <v>1.9181246858656342</v>
      </c>
      <c r="I26" s="186"/>
      <c r="K26" s="179"/>
      <c r="L26" s="180"/>
      <c r="O26" s="179"/>
      <c r="P26" s="180"/>
    </row>
    <row r="27" spans="1:16" ht="15" x14ac:dyDescent="0.2">
      <c r="A27" s="127" t="s">
        <v>87</v>
      </c>
      <c r="B27" s="183">
        <v>335</v>
      </c>
      <c r="C27" s="184"/>
      <c r="D27" s="182">
        <f t="shared" si="2"/>
        <v>0.10363111036867927</v>
      </c>
      <c r="E27" s="184"/>
      <c r="F27" s="185">
        <v>39864485</v>
      </c>
      <c r="G27" s="184"/>
      <c r="H27" s="182">
        <f t="shared" si="3"/>
        <v>1.3951586698878657</v>
      </c>
      <c r="I27" s="186"/>
      <c r="K27" s="179"/>
      <c r="L27" s="180"/>
      <c r="O27" s="179"/>
      <c r="P27" s="180"/>
    </row>
    <row r="28" spans="1:16" ht="15" x14ac:dyDescent="0.2">
      <c r="A28" s="127" t="s">
        <v>88</v>
      </c>
      <c r="B28" s="183">
        <v>1199</v>
      </c>
      <c r="C28" s="184"/>
      <c r="D28" s="182">
        <f t="shared" si="2"/>
        <v>0.37090657114043718</v>
      </c>
      <c r="E28" s="184"/>
      <c r="F28" s="185">
        <v>21153672</v>
      </c>
      <c r="G28" s="184"/>
      <c r="H28" s="182">
        <f t="shared" si="3"/>
        <v>0.74032635542047487</v>
      </c>
      <c r="I28" s="186"/>
      <c r="K28" s="179"/>
      <c r="L28" s="180"/>
      <c r="O28" s="179"/>
      <c r="P28" s="180"/>
    </row>
    <row r="29" spans="1:16" ht="15" x14ac:dyDescent="0.2">
      <c r="A29" s="127" t="s">
        <v>89</v>
      </c>
      <c r="B29" s="183">
        <v>381</v>
      </c>
      <c r="C29" s="184"/>
      <c r="D29" s="182">
        <f t="shared" si="2"/>
        <v>0.11786105388199046</v>
      </c>
      <c r="E29" s="184"/>
      <c r="F29" s="185">
        <v>4590351</v>
      </c>
      <c r="G29" s="184"/>
      <c r="H29" s="182">
        <f t="shared" si="3"/>
        <v>0.16065096527594511</v>
      </c>
      <c r="I29" s="186"/>
      <c r="K29" s="179"/>
      <c r="L29" s="180"/>
      <c r="O29" s="179"/>
      <c r="P29" s="180"/>
    </row>
    <row r="30" spans="1:16" ht="15" x14ac:dyDescent="0.2">
      <c r="A30" s="127" t="s">
        <v>90</v>
      </c>
      <c r="B30" s="183">
        <v>2068</v>
      </c>
      <c r="C30" s="184"/>
      <c r="D30" s="182">
        <f t="shared" si="2"/>
        <v>0.63972876490277242</v>
      </c>
      <c r="E30" s="184"/>
      <c r="F30" s="185">
        <v>10949834</v>
      </c>
      <c r="G30" s="184"/>
      <c r="H30" s="182">
        <f t="shared" si="3"/>
        <v>0.38321718790379278</v>
      </c>
      <c r="I30" s="186"/>
      <c r="K30" s="179"/>
      <c r="L30" s="180"/>
      <c r="O30" s="179"/>
      <c r="P30" s="180"/>
    </row>
    <row r="31" spans="1:16" ht="15" x14ac:dyDescent="0.2">
      <c r="A31" s="127" t="s">
        <v>91</v>
      </c>
      <c r="B31" s="183">
        <v>643</v>
      </c>
      <c r="C31" s="184"/>
      <c r="D31" s="182">
        <f t="shared" si="2"/>
        <v>0.19890986258824114</v>
      </c>
      <c r="E31" s="184"/>
      <c r="F31" s="185">
        <v>18728199</v>
      </c>
      <c r="G31" s="184"/>
      <c r="H31" s="182">
        <f t="shared" si="3"/>
        <v>0.65544078159382357</v>
      </c>
      <c r="I31" s="186"/>
      <c r="K31" s="179"/>
      <c r="L31" s="180"/>
      <c r="O31" s="179"/>
      <c r="P31" s="180"/>
    </row>
    <row r="32" spans="1:16" ht="15" x14ac:dyDescent="0.2">
      <c r="A32" s="127" t="s">
        <v>92</v>
      </c>
      <c r="B32" s="187">
        <v>654</v>
      </c>
      <c r="C32" s="184"/>
      <c r="D32" s="182">
        <f t="shared" si="2"/>
        <v>0.2023126751675112</v>
      </c>
      <c r="E32" s="184"/>
      <c r="F32" s="185">
        <v>4355676</v>
      </c>
      <c r="G32" s="184"/>
      <c r="H32" s="182">
        <f t="shared" si="3"/>
        <v>0.15243791898032799</v>
      </c>
      <c r="I32" s="186"/>
      <c r="K32" s="179"/>
      <c r="L32" s="180"/>
      <c r="O32" s="179"/>
      <c r="P32" s="180"/>
    </row>
    <row r="33" spans="1:16" ht="15" x14ac:dyDescent="0.2">
      <c r="A33" s="127" t="s">
        <v>93</v>
      </c>
      <c r="B33" s="183">
        <v>875</v>
      </c>
      <c r="C33" s="184"/>
      <c r="D33" s="182">
        <f t="shared" si="2"/>
        <v>0.27067827335102795</v>
      </c>
      <c r="E33" s="184"/>
      <c r="F33" s="185">
        <v>4444587</v>
      </c>
      <c r="G33" s="184"/>
      <c r="H33" s="182">
        <f t="shared" si="3"/>
        <v>0.15554958472738079</v>
      </c>
      <c r="I33" s="186"/>
      <c r="K33" s="179"/>
      <c r="L33" s="180"/>
      <c r="O33" s="179"/>
      <c r="P33" s="180"/>
    </row>
    <row r="34" spans="1:16" ht="15" x14ac:dyDescent="0.2">
      <c r="A34" s="127" t="s">
        <v>94</v>
      </c>
      <c r="B34" s="183">
        <v>436</v>
      </c>
      <c r="C34" s="184"/>
      <c r="D34" s="182">
        <f t="shared" si="2"/>
        <v>0.1348751167783408</v>
      </c>
      <c r="E34" s="184"/>
      <c r="F34" s="185">
        <v>4329152</v>
      </c>
      <c r="G34" s="184"/>
      <c r="H34" s="182">
        <f t="shared" si="3"/>
        <v>0.15150964438804099</v>
      </c>
      <c r="I34" s="186"/>
      <c r="K34" s="179"/>
      <c r="L34" s="180"/>
      <c r="O34" s="179"/>
      <c r="P34" s="180"/>
    </row>
    <row r="35" spans="1:16" ht="15" x14ac:dyDescent="0.2">
      <c r="A35" s="127" t="s">
        <v>95</v>
      </c>
      <c r="B35" s="183">
        <v>2071</v>
      </c>
      <c r="C35" s="184"/>
      <c r="D35" s="182">
        <f t="shared" si="2"/>
        <v>0.64065680469711883</v>
      </c>
      <c r="E35" s="184"/>
      <c r="F35" s="185">
        <v>22138708</v>
      </c>
      <c r="G35" s="184"/>
      <c r="H35" s="182">
        <f t="shared" si="3"/>
        <v>0.77480018633919023</v>
      </c>
      <c r="I35" s="186"/>
      <c r="J35" s="188"/>
      <c r="K35" s="179"/>
      <c r="L35" s="180"/>
      <c r="M35" s="188"/>
      <c r="N35" s="188"/>
      <c r="O35" s="179"/>
      <c r="P35" s="180"/>
    </row>
    <row r="36" spans="1:16" x14ac:dyDescent="0.2">
      <c r="A36" s="60"/>
      <c r="B36" s="60"/>
      <c r="C36" s="19"/>
      <c r="D36" s="61"/>
      <c r="E36" s="19"/>
      <c r="F36" s="181"/>
      <c r="G36" s="19"/>
      <c r="H36" s="61"/>
      <c r="I36" s="20"/>
      <c r="K36" s="179"/>
      <c r="L36" s="180"/>
      <c r="O36" s="179"/>
      <c r="P36" s="180"/>
    </row>
    <row r="37" spans="1:16" ht="15.75" x14ac:dyDescent="0.25">
      <c r="A37" s="12" t="s">
        <v>96</v>
      </c>
      <c r="B37" s="21">
        <f>SUM(B38:B46)</f>
        <v>46226</v>
      </c>
      <c r="C37" s="58"/>
      <c r="D37" s="22">
        <f t="shared" ref="D37:D46" si="4">(B37/B$95)*100</f>
        <v>14.299855844485279</v>
      </c>
      <c r="E37" s="58"/>
      <c r="F37" s="170">
        <f>SUM(F38:F46)</f>
        <v>324730852</v>
      </c>
      <c r="G37" s="58"/>
      <c r="H37" s="22">
        <f t="shared" ref="H37:H46" si="5">(F37/F$95)*100</f>
        <v>11.364779039485231</v>
      </c>
      <c r="I37" s="20"/>
      <c r="K37" s="179"/>
      <c r="L37" s="180"/>
      <c r="O37" s="179"/>
      <c r="P37" s="180"/>
    </row>
    <row r="38" spans="1:16" ht="15" x14ac:dyDescent="0.2">
      <c r="A38" s="127" t="s">
        <v>97</v>
      </c>
      <c r="B38" s="13">
        <v>2353</v>
      </c>
      <c r="C38" s="15"/>
      <c r="D38" s="14">
        <f t="shared" si="4"/>
        <v>0.7278925453656786</v>
      </c>
      <c r="E38" s="15"/>
      <c r="F38" s="18">
        <v>43471194</v>
      </c>
      <c r="G38" s="15"/>
      <c r="H38" s="14">
        <f t="shared" si="5"/>
        <v>1.5213845908075163</v>
      </c>
      <c r="I38" s="20"/>
      <c r="K38" s="179"/>
      <c r="L38" s="180"/>
      <c r="O38" s="179"/>
      <c r="P38" s="180"/>
    </row>
    <row r="39" spans="1:16" ht="15" x14ac:dyDescent="0.2">
      <c r="A39" s="127" t="s">
        <v>98</v>
      </c>
      <c r="B39" s="13">
        <v>4492</v>
      </c>
      <c r="C39" s="15"/>
      <c r="D39" s="14">
        <f t="shared" si="4"/>
        <v>1.3895849187346487</v>
      </c>
      <c r="E39" s="15"/>
      <c r="F39" s="18">
        <v>27795734</v>
      </c>
      <c r="G39" s="15"/>
      <c r="H39" s="14">
        <f t="shared" si="5"/>
        <v>0.97278214621352632</v>
      </c>
      <c r="I39" s="20"/>
      <c r="K39" s="179"/>
      <c r="L39" s="180"/>
      <c r="O39" s="179"/>
      <c r="P39" s="180"/>
    </row>
    <row r="40" spans="1:16" ht="15" x14ac:dyDescent="0.2">
      <c r="A40" s="127" t="s">
        <v>99</v>
      </c>
      <c r="B40" s="13">
        <v>46</v>
      </c>
      <c r="C40" s="15"/>
      <c r="D40" s="14">
        <f t="shared" si="4"/>
        <v>1.4229943513311184E-2</v>
      </c>
      <c r="E40" s="15"/>
      <c r="F40" s="18">
        <v>9486149</v>
      </c>
      <c r="G40" s="15"/>
      <c r="H40" s="14">
        <f t="shared" si="5"/>
        <v>0.33199182232501206</v>
      </c>
      <c r="I40" s="20"/>
      <c r="K40" s="179"/>
      <c r="L40" s="180"/>
      <c r="O40" s="179"/>
      <c r="P40" s="180"/>
    </row>
    <row r="41" spans="1:16" ht="15" x14ac:dyDescent="0.2">
      <c r="A41" s="127" t="s">
        <v>100</v>
      </c>
      <c r="B41" s="13">
        <v>2842</v>
      </c>
      <c r="C41" s="15"/>
      <c r="D41" s="14">
        <f t="shared" si="4"/>
        <v>0.8791630318441388</v>
      </c>
      <c r="E41" s="15"/>
      <c r="F41" s="18">
        <v>8848000</v>
      </c>
      <c r="G41" s="15"/>
      <c r="H41" s="14">
        <f t="shared" si="5"/>
        <v>0.30965818098911441</v>
      </c>
      <c r="I41" s="20"/>
      <c r="K41" s="179"/>
      <c r="L41" s="180"/>
      <c r="O41" s="179"/>
      <c r="P41" s="180"/>
    </row>
    <row r="42" spans="1:16" ht="15" x14ac:dyDescent="0.2">
      <c r="A42" s="127" t="s">
        <v>101</v>
      </c>
      <c r="B42" s="13">
        <v>6068</v>
      </c>
      <c r="C42" s="15"/>
      <c r="D42" s="14">
        <f t="shared" si="4"/>
        <v>1.8771151573646145</v>
      </c>
      <c r="E42" s="15"/>
      <c r="F42" s="18">
        <v>29506735</v>
      </c>
      <c r="G42" s="15"/>
      <c r="H42" s="14">
        <f t="shared" si="5"/>
        <v>1.0326629619154428</v>
      </c>
      <c r="I42" s="20"/>
      <c r="K42" s="179"/>
      <c r="L42" s="180"/>
      <c r="O42" s="179"/>
      <c r="P42" s="180"/>
    </row>
    <row r="43" spans="1:16" ht="15" x14ac:dyDescent="0.2">
      <c r="A43" s="127" t="s">
        <v>102</v>
      </c>
      <c r="B43" s="13">
        <v>7499</v>
      </c>
      <c r="C43" s="15"/>
      <c r="D43" s="14">
        <f t="shared" si="4"/>
        <v>2.3197901392678388</v>
      </c>
      <c r="E43" s="15"/>
      <c r="F43" s="18">
        <v>63802245</v>
      </c>
      <c r="G43" s="15"/>
      <c r="H43" s="14">
        <f t="shared" si="5"/>
        <v>2.2329212397967697</v>
      </c>
      <c r="I43" s="20"/>
      <c r="K43" s="179"/>
      <c r="L43" s="180"/>
      <c r="O43" s="179"/>
      <c r="P43" s="180"/>
    </row>
    <row r="44" spans="1:16" ht="15" x14ac:dyDescent="0.2">
      <c r="A44" s="127" t="s">
        <v>103</v>
      </c>
      <c r="B44" s="13">
        <v>4836</v>
      </c>
      <c r="C44" s="15"/>
      <c r="D44" s="14">
        <f t="shared" si="4"/>
        <v>1.496000148486367</v>
      </c>
      <c r="E44" s="15"/>
      <c r="F44" s="18">
        <v>45831272</v>
      </c>
      <c r="G44" s="15"/>
      <c r="H44" s="14">
        <f t="shared" si="5"/>
        <v>1.6039815008970764</v>
      </c>
      <c r="I44" s="20"/>
      <c r="K44" s="179"/>
      <c r="L44" s="180"/>
      <c r="O44" s="179"/>
      <c r="P44" s="180"/>
    </row>
    <row r="45" spans="1:16" ht="15" x14ac:dyDescent="0.2">
      <c r="A45" s="127" t="s">
        <v>104</v>
      </c>
      <c r="B45" s="13">
        <v>3079</v>
      </c>
      <c r="C45" s="15"/>
      <c r="D45" s="14">
        <f t="shared" si="4"/>
        <v>0.95247817559750303</v>
      </c>
      <c r="E45" s="15"/>
      <c r="F45" s="18">
        <v>27069702</v>
      </c>
      <c r="G45" s="15"/>
      <c r="H45" s="14">
        <f t="shared" si="5"/>
        <v>0.94737281659554617</v>
      </c>
      <c r="I45" s="20"/>
      <c r="K45" s="179"/>
      <c r="L45" s="180"/>
      <c r="O45" s="179"/>
      <c r="P45" s="180"/>
    </row>
    <row r="46" spans="1:16" ht="15" x14ac:dyDescent="0.2">
      <c r="A46" s="189" t="s">
        <v>105</v>
      </c>
      <c r="B46" s="190">
        <v>15011</v>
      </c>
      <c r="C46" s="156"/>
      <c r="D46" s="191">
        <f t="shared" si="4"/>
        <v>4.6436017843111781</v>
      </c>
      <c r="E46" s="156"/>
      <c r="F46" s="192">
        <v>68919821</v>
      </c>
      <c r="G46" s="156"/>
      <c r="H46" s="191">
        <f t="shared" si="5"/>
        <v>2.4120237799452271</v>
      </c>
      <c r="I46" s="11"/>
      <c r="K46" s="179"/>
      <c r="L46" s="180"/>
      <c r="O46" s="179"/>
      <c r="P46" s="180"/>
    </row>
    <row r="47" spans="1:16" ht="15" customHeight="1" x14ac:dyDescent="0.2">
      <c r="A47" s="396" t="s">
        <v>106</v>
      </c>
      <c r="B47" s="396"/>
      <c r="C47" s="396"/>
      <c r="D47" s="396"/>
      <c r="E47" s="396"/>
      <c r="F47" s="396"/>
      <c r="G47" s="396"/>
      <c r="H47" s="396"/>
      <c r="I47" s="396"/>
      <c r="J47" s="19"/>
      <c r="K47" s="179"/>
      <c r="L47" s="180"/>
      <c r="O47" s="179"/>
      <c r="P47" s="180"/>
    </row>
    <row r="48" spans="1:16" ht="15" x14ac:dyDescent="0.2">
      <c r="A48" s="15"/>
      <c r="B48" s="135"/>
      <c r="C48" s="15"/>
      <c r="D48" s="14"/>
      <c r="E48" s="15"/>
      <c r="F48" s="86"/>
      <c r="G48" s="15"/>
      <c r="H48" s="14"/>
      <c r="I48" s="19"/>
      <c r="J48" s="19"/>
      <c r="K48" s="179"/>
      <c r="L48" s="180"/>
      <c r="O48" s="179"/>
      <c r="P48" s="180"/>
    </row>
    <row r="49" spans="1:16" ht="15" x14ac:dyDescent="0.2">
      <c r="A49" s="15"/>
      <c r="B49" s="135"/>
      <c r="C49" s="15"/>
      <c r="D49" s="14"/>
      <c r="E49" s="15"/>
      <c r="F49" s="86"/>
      <c r="G49" s="15"/>
      <c r="H49" s="14"/>
      <c r="I49" s="19"/>
      <c r="J49" s="19"/>
      <c r="K49" s="179"/>
      <c r="L49" s="180"/>
      <c r="O49" s="179"/>
      <c r="P49" s="180"/>
    </row>
    <row r="50" spans="1:16" ht="15" x14ac:dyDescent="0.2">
      <c r="A50" s="156"/>
      <c r="B50" s="135"/>
      <c r="C50" s="15"/>
      <c r="D50" s="14"/>
      <c r="E50" s="15"/>
      <c r="F50" s="86"/>
      <c r="G50" s="15"/>
      <c r="H50" s="14"/>
      <c r="I50" s="19"/>
      <c r="J50" s="19"/>
      <c r="K50" s="179"/>
      <c r="L50" s="180"/>
      <c r="O50" s="179"/>
      <c r="P50" s="180"/>
    </row>
    <row r="51" spans="1:16" ht="15.75" x14ac:dyDescent="0.25">
      <c r="A51" s="3"/>
      <c r="B51" s="3"/>
      <c r="C51" s="5"/>
      <c r="D51" s="4" t="s">
        <v>5</v>
      </c>
      <c r="E51" s="5"/>
      <c r="F51" s="3"/>
      <c r="G51" s="5"/>
      <c r="H51" s="4" t="s">
        <v>5</v>
      </c>
      <c r="I51" s="6"/>
      <c r="K51" s="179"/>
      <c r="L51" s="180"/>
      <c r="O51" s="179"/>
      <c r="P51" s="180"/>
    </row>
    <row r="52" spans="1:16" ht="15.75" x14ac:dyDescent="0.25">
      <c r="A52" s="7" t="s">
        <v>6</v>
      </c>
      <c r="B52" s="8" t="s">
        <v>7</v>
      </c>
      <c r="C52" s="10"/>
      <c r="D52" s="9" t="s">
        <v>8</v>
      </c>
      <c r="E52" s="10"/>
      <c r="F52" s="8" t="s">
        <v>9</v>
      </c>
      <c r="G52" s="10"/>
      <c r="H52" s="9" t="s">
        <v>8</v>
      </c>
      <c r="I52" s="11"/>
      <c r="K52" s="179"/>
      <c r="L52" s="180"/>
      <c r="O52" s="179"/>
      <c r="P52" s="180"/>
    </row>
    <row r="53" spans="1:16" x14ac:dyDescent="0.2">
      <c r="A53" s="60"/>
      <c r="B53" s="60"/>
      <c r="C53" s="19"/>
      <c r="D53" s="61"/>
      <c r="E53" s="19"/>
      <c r="F53" s="181"/>
      <c r="G53" s="19"/>
      <c r="H53" s="61"/>
      <c r="I53" s="20"/>
      <c r="K53" s="179"/>
      <c r="L53" s="180"/>
      <c r="O53" s="179"/>
      <c r="P53" s="180"/>
    </row>
    <row r="54" spans="1:16" ht="15.75" x14ac:dyDescent="0.25">
      <c r="A54" s="12" t="s">
        <v>107</v>
      </c>
      <c r="B54" s="21">
        <f>SUM(B55:B66)</f>
        <v>84059</v>
      </c>
      <c r="C54" s="58"/>
      <c r="D54" s="22">
        <f t="shared" ref="D54:D66" si="6">(B54/B$95)*100</f>
        <v>26.003365690987497</v>
      </c>
      <c r="E54" s="58" t="s">
        <v>11</v>
      </c>
      <c r="F54" s="165">
        <f>SUM(F55:F66)</f>
        <v>392151814</v>
      </c>
      <c r="G54" s="58"/>
      <c r="H54" s="22">
        <f t="shared" ref="H54:H66" si="7">(F54/F$95)*100</f>
        <v>13.724346450590136</v>
      </c>
      <c r="I54" s="166" t="s">
        <v>11</v>
      </c>
      <c r="K54" s="179"/>
      <c r="L54" s="180"/>
      <c r="O54" s="179"/>
      <c r="P54" s="180"/>
    </row>
    <row r="55" spans="1:16" ht="15" x14ac:dyDescent="0.2">
      <c r="A55" s="127" t="s">
        <v>108</v>
      </c>
      <c r="B55" s="13">
        <v>15878</v>
      </c>
      <c r="C55" s="15"/>
      <c r="D55" s="14">
        <f t="shared" si="6"/>
        <v>4.9118052848772829</v>
      </c>
      <c r="E55" s="15"/>
      <c r="F55" s="18">
        <v>85974441</v>
      </c>
      <c r="G55" s="15"/>
      <c r="H55" s="14">
        <f t="shared" si="7"/>
        <v>3.008893423555147</v>
      </c>
      <c r="I55" s="20"/>
      <c r="K55" s="179"/>
      <c r="L55" s="180"/>
      <c r="O55" s="179"/>
      <c r="P55" s="180"/>
    </row>
    <row r="56" spans="1:16" ht="15" x14ac:dyDescent="0.2">
      <c r="A56" s="127" t="s">
        <v>109</v>
      </c>
      <c r="B56" s="13">
        <v>7779</v>
      </c>
      <c r="C56" s="15"/>
      <c r="D56" s="14">
        <f t="shared" si="6"/>
        <v>2.4064071867401675</v>
      </c>
      <c r="E56" s="15"/>
      <c r="F56" s="18">
        <v>62140925</v>
      </c>
      <c r="G56" s="15"/>
      <c r="H56" s="14">
        <f t="shared" si="7"/>
        <v>2.1747791365823899</v>
      </c>
      <c r="I56" s="20"/>
      <c r="K56" s="179"/>
      <c r="L56" s="180"/>
      <c r="O56" s="179"/>
      <c r="P56" s="180"/>
    </row>
    <row r="57" spans="1:16" ht="15" x14ac:dyDescent="0.2">
      <c r="A57" s="127" t="s">
        <v>110</v>
      </c>
      <c r="B57" s="183">
        <v>11365</v>
      </c>
      <c r="C57" s="184"/>
      <c r="D57" s="182">
        <f t="shared" si="6"/>
        <v>3.5157240875822087</v>
      </c>
      <c r="E57" s="184"/>
      <c r="F57" s="185">
        <v>78163983</v>
      </c>
      <c r="G57" s="184"/>
      <c r="H57" s="182">
        <f t="shared" si="7"/>
        <v>2.7355466540058839</v>
      </c>
      <c r="I57" s="20"/>
      <c r="K57" s="179"/>
      <c r="L57" s="180"/>
      <c r="O57" s="179"/>
      <c r="P57" s="180"/>
    </row>
    <row r="58" spans="1:16" ht="15" x14ac:dyDescent="0.2">
      <c r="A58" s="127" t="s">
        <v>111</v>
      </c>
      <c r="B58" s="13">
        <v>2340</v>
      </c>
      <c r="C58" s="15"/>
      <c r="D58" s="14">
        <f t="shared" si="6"/>
        <v>0.72387103959017762</v>
      </c>
      <c r="E58" s="15"/>
      <c r="F58" s="18">
        <v>11243303</v>
      </c>
      <c r="G58" s="15"/>
      <c r="H58" s="14">
        <f t="shared" si="7"/>
        <v>0.39348787921444994</v>
      </c>
      <c r="I58" s="20"/>
      <c r="K58" s="179"/>
      <c r="L58" s="180"/>
      <c r="O58" s="179"/>
      <c r="P58" s="180"/>
    </row>
    <row r="59" spans="1:16" ht="15" x14ac:dyDescent="0.2">
      <c r="A59" s="127" t="s">
        <v>112</v>
      </c>
      <c r="B59" s="13">
        <v>15871</v>
      </c>
      <c r="C59" s="15"/>
      <c r="D59" s="14">
        <f t="shared" si="6"/>
        <v>4.9096398586904737</v>
      </c>
      <c r="E59" s="15"/>
      <c r="F59" s="18">
        <v>92736156</v>
      </c>
      <c r="G59" s="15"/>
      <c r="H59" s="14">
        <f t="shared" si="7"/>
        <v>3.2455367742860251</v>
      </c>
      <c r="I59" s="20"/>
      <c r="K59" s="179"/>
      <c r="L59" s="180"/>
      <c r="O59" s="179"/>
      <c r="P59" s="180"/>
    </row>
    <row r="60" spans="1:16" ht="15" x14ac:dyDescent="0.2">
      <c r="A60" s="127" t="s">
        <v>113</v>
      </c>
      <c r="B60" s="13">
        <v>19940</v>
      </c>
      <c r="C60" s="15"/>
      <c r="D60" s="14">
        <f t="shared" si="6"/>
        <v>6.1683711664222836</v>
      </c>
      <c r="E60" s="15"/>
      <c r="F60" s="18">
        <v>28501673</v>
      </c>
      <c r="G60" s="15"/>
      <c r="H60" s="14">
        <f t="shared" si="7"/>
        <v>0.99748827038048782</v>
      </c>
      <c r="I60" s="20"/>
      <c r="K60" s="179"/>
      <c r="L60" s="180"/>
      <c r="O60" s="179"/>
      <c r="P60" s="180"/>
    </row>
    <row r="61" spans="1:16" ht="15" x14ac:dyDescent="0.2">
      <c r="A61" s="127" t="s">
        <v>114</v>
      </c>
      <c r="B61" s="13">
        <v>1073</v>
      </c>
      <c r="C61" s="15"/>
      <c r="D61" s="14">
        <f t="shared" si="6"/>
        <v>0.33192889977788914</v>
      </c>
      <c r="E61" s="15"/>
      <c r="F61" s="18">
        <v>805320</v>
      </c>
      <c r="G61" s="15"/>
      <c r="H61" s="14">
        <f t="shared" si="7"/>
        <v>2.8184214095180109E-2</v>
      </c>
      <c r="I61" s="20"/>
      <c r="K61" s="179"/>
      <c r="L61" s="180"/>
      <c r="O61" s="179"/>
      <c r="P61" s="180"/>
    </row>
    <row r="62" spans="1:16" ht="15" x14ac:dyDescent="0.2">
      <c r="A62" s="127" t="s">
        <v>115</v>
      </c>
      <c r="B62" s="13">
        <v>1930</v>
      </c>
      <c r="C62" s="15"/>
      <c r="D62" s="14">
        <f t="shared" si="6"/>
        <v>0.59703893436283884</v>
      </c>
      <c r="E62" s="15"/>
      <c r="F62" s="18">
        <v>18112003</v>
      </c>
      <c r="G62" s="15"/>
      <c r="H62" s="14">
        <f t="shared" si="7"/>
        <v>0.63387544112221783</v>
      </c>
      <c r="I62" s="20"/>
      <c r="K62" s="179"/>
      <c r="L62" s="180"/>
      <c r="O62" s="179"/>
      <c r="P62" s="180"/>
    </row>
    <row r="63" spans="1:16" ht="15" x14ac:dyDescent="0.2">
      <c r="A63" s="127" t="s">
        <v>116</v>
      </c>
      <c r="B63" s="13">
        <v>5618</v>
      </c>
      <c r="C63" s="15"/>
      <c r="D63" s="14">
        <f t="shared" si="6"/>
        <v>1.7379091882126572</v>
      </c>
      <c r="E63" s="15"/>
      <c r="F63" s="18">
        <v>8901983</v>
      </c>
      <c r="G63" s="15"/>
      <c r="H63" s="14">
        <f t="shared" si="7"/>
        <v>0.31154745286799501</v>
      </c>
      <c r="I63" s="20"/>
      <c r="K63" s="179"/>
      <c r="L63" s="180"/>
      <c r="O63" s="179"/>
      <c r="P63" s="180"/>
    </row>
    <row r="64" spans="1:16" ht="15" x14ac:dyDescent="0.2">
      <c r="A64" s="127" t="s">
        <v>117</v>
      </c>
      <c r="B64" s="13">
        <v>1755</v>
      </c>
      <c r="C64" s="15"/>
      <c r="D64" s="14">
        <f t="shared" si="6"/>
        <v>0.5429032796926333</v>
      </c>
      <c r="E64" s="15"/>
      <c r="F64" s="18">
        <v>1920739</v>
      </c>
      <c r="G64" s="15"/>
      <c r="H64" s="14">
        <f t="shared" si="7"/>
        <v>6.722112849173266E-2</v>
      </c>
      <c r="I64" s="20"/>
      <c r="K64" s="179"/>
      <c r="L64" s="180"/>
      <c r="O64" s="179"/>
      <c r="P64" s="180"/>
    </row>
    <row r="65" spans="1:16" ht="15" x14ac:dyDescent="0.2">
      <c r="A65" s="127" t="s">
        <v>118</v>
      </c>
      <c r="B65" s="13">
        <v>400</v>
      </c>
      <c r="C65" s="15"/>
      <c r="D65" s="14">
        <f t="shared" si="6"/>
        <v>0.12373863924618421</v>
      </c>
      <c r="E65" s="15"/>
      <c r="F65" s="18">
        <v>3331408</v>
      </c>
      <c r="G65" s="15"/>
      <c r="H65" s="14">
        <f t="shared" si="7"/>
        <v>0.11659106480702799</v>
      </c>
      <c r="I65" s="20"/>
      <c r="K65" s="179"/>
      <c r="L65" s="180"/>
      <c r="O65" s="179"/>
      <c r="P65" s="180"/>
    </row>
    <row r="66" spans="1:16" ht="15" x14ac:dyDescent="0.2">
      <c r="A66" s="127" t="s">
        <v>119</v>
      </c>
      <c r="B66" s="13">
        <v>110</v>
      </c>
      <c r="C66" s="15"/>
      <c r="D66" s="14">
        <f t="shared" si="6"/>
        <v>3.4028125792700661E-2</v>
      </c>
      <c r="E66" s="15"/>
      <c r="F66" s="18">
        <v>319880</v>
      </c>
      <c r="G66" s="15"/>
      <c r="H66" s="14">
        <f t="shared" si="7"/>
        <v>1.1195011181600127E-2</v>
      </c>
      <c r="I66" s="20"/>
      <c r="K66" s="179"/>
      <c r="L66" s="180"/>
      <c r="O66" s="179"/>
      <c r="P66" s="180"/>
    </row>
    <row r="67" spans="1:16" x14ac:dyDescent="0.2">
      <c r="A67" s="60"/>
      <c r="B67" s="60"/>
      <c r="C67" s="19"/>
      <c r="D67" s="61"/>
      <c r="E67" s="19"/>
      <c r="F67" s="181"/>
      <c r="G67" s="19"/>
      <c r="H67" s="61"/>
      <c r="I67" s="20"/>
      <c r="K67" s="179"/>
      <c r="L67" s="180"/>
      <c r="O67" s="179"/>
      <c r="P67" s="180"/>
    </row>
    <row r="68" spans="1:16" ht="15.75" x14ac:dyDescent="0.25">
      <c r="A68" s="12" t="s">
        <v>14</v>
      </c>
      <c r="B68" s="21">
        <f>SUM(B69:B72)</f>
        <v>9687</v>
      </c>
      <c r="C68" s="58"/>
      <c r="D68" s="22">
        <f>(B68/B$95)*100</f>
        <v>2.9966404959444661</v>
      </c>
      <c r="E68" s="58"/>
      <c r="F68" s="170">
        <f>SUM(F69:F73)</f>
        <v>320158925</v>
      </c>
      <c r="G68" s="58"/>
      <c r="H68" s="22">
        <f>(F68/F$95)*100</f>
        <v>11.204772868776029</v>
      </c>
      <c r="I68" s="166"/>
      <c r="K68" s="179"/>
      <c r="L68" s="180"/>
      <c r="O68" s="179"/>
      <c r="P68" s="180"/>
    </row>
    <row r="69" spans="1:16" ht="15" x14ac:dyDescent="0.2">
      <c r="A69" s="127" t="s">
        <v>120</v>
      </c>
      <c r="B69" s="13">
        <v>1466</v>
      </c>
      <c r="C69" s="15"/>
      <c r="D69" s="14">
        <f>(B69/B$95)*100</f>
        <v>0.4535021128372651</v>
      </c>
      <c r="E69" s="15"/>
      <c r="F69" s="18">
        <v>63814701</v>
      </c>
      <c r="G69" s="15"/>
      <c r="H69" s="14">
        <f>(F69/F$95)*100</f>
        <v>2.2333571690804952</v>
      </c>
      <c r="I69" s="20"/>
      <c r="K69" s="179"/>
      <c r="L69" s="180"/>
      <c r="O69" s="179"/>
      <c r="P69" s="180"/>
    </row>
    <row r="70" spans="1:16" ht="15" x14ac:dyDescent="0.2">
      <c r="A70" s="127" t="s">
        <v>121</v>
      </c>
      <c r="B70" s="13">
        <v>3099</v>
      </c>
      <c r="C70" s="15"/>
      <c r="D70" s="14">
        <f>(B70/B$95)*100</f>
        <v>0.95866510755981216</v>
      </c>
      <c r="E70" s="15"/>
      <c r="F70" s="18">
        <v>91851294</v>
      </c>
      <c r="G70" s="15"/>
      <c r="H70" s="14">
        <f>(F70/F$95)*100</f>
        <v>3.2145687863400045</v>
      </c>
      <c r="I70" s="20"/>
      <c r="K70" s="179"/>
      <c r="L70" s="180"/>
      <c r="O70" s="179"/>
      <c r="P70" s="180"/>
    </row>
    <row r="71" spans="1:16" ht="15" x14ac:dyDescent="0.2">
      <c r="A71" s="127" t="s">
        <v>122</v>
      </c>
      <c r="B71" s="13">
        <v>3191</v>
      </c>
      <c r="C71" s="15"/>
      <c r="D71" s="14">
        <f>(B71/B$95)*100</f>
        <v>0.98712499458643455</v>
      </c>
      <c r="E71" s="15"/>
      <c r="F71" s="18">
        <v>92860090</v>
      </c>
      <c r="G71" s="15"/>
      <c r="H71" s="14">
        <f>(F71/F$95)*100</f>
        <v>3.2498741586669815</v>
      </c>
      <c r="I71" s="20"/>
      <c r="K71" s="179"/>
      <c r="L71" s="180"/>
      <c r="O71" s="179"/>
      <c r="P71" s="180"/>
    </row>
    <row r="72" spans="1:16" ht="15" x14ac:dyDescent="0.2">
      <c r="A72" s="127" t="s">
        <v>123</v>
      </c>
      <c r="B72" s="13">
        <v>1931</v>
      </c>
      <c r="C72" s="15"/>
      <c r="D72" s="14">
        <f>(B72/B$95)*100</f>
        <v>0.59734828096095427</v>
      </c>
      <c r="E72" s="15"/>
      <c r="F72" s="18">
        <v>71632840</v>
      </c>
      <c r="G72" s="15"/>
      <c r="H72" s="14">
        <f>(F72/F$95)*100</f>
        <v>2.5069727546885483</v>
      </c>
      <c r="I72" s="20"/>
      <c r="K72" s="179"/>
      <c r="L72" s="180"/>
      <c r="O72" s="179"/>
      <c r="P72" s="180"/>
    </row>
    <row r="73" spans="1:16" hidden="1" x14ac:dyDescent="0.2">
      <c r="A73" s="60" t="s">
        <v>124</v>
      </c>
      <c r="B73" s="193"/>
      <c r="C73" s="19"/>
      <c r="D73" s="61"/>
      <c r="E73" s="19"/>
      <c r="F73" s="181"/>
      <c r="G73" s="19"/>
      <c r="H73" s="61"/>
      <c r="I73" s="20"/>
      <c r="K73" s="179"/>
      <c r="L73" s="180"/>
      <c r="O73" s="179"/>
      <c r="P73" s="180"/>
    </row>
    <row r="74" spans="1:16" x14ac:dyDescent="0.2">
      <c r="A74" s="60"/>
      <c r="B74" s="60"/>
      <c r="C74" s="19"/>
      <c r="D74" s="61"/>
      <c r="E74" s="19"/>
      <c r="F74" s="181"/>
      <c r="G74" s="19"/>
      <c r="H74" s="61"/>
      <c r="I74" s="20"/>
      <c r="K74" s="179"/>
      <c r="L74" s="180"/>
      <c r="O74" s="179"/>
      <c r="P74" s="180"/>
    </row>
    <row r="75" spans="1:16" ht="15.75" x14ac:dyDescent="0.25">
      <c r="A75" s="12" t="s">
        <v>15</v>
      </c>
      <c r="B75" s="21">
        <f>SUM(B76:B86)</f>
        <v>65888</v>
      </c>
      <c r="C75" s="58"/>
      <c r="D75" s="22">
        <f t="shared" ref="D75:D86" si="8">(B75/B$95)*100</f>
        <v>20.382228656631462</v>
      </c>
      <c r="E75" s="58"/>
      <c r="F75" s="170">
        <f>SUM(F76:F86)</f>
        <v>460138173</v>
      </c>
      <c r="G75" s="58"/>
      <c r="H75" s="22">
        <f t="shared" ref="H75:H86" si="9">(F75/F$95)*100</f>
        <v>16.10370136243608</v>
      </c>
      <c r="I75" s="166"/>
      <c r="K75" s="179"/>
      <c r="L75" s="180"/>
      <c r="O75" s="179"/>
      <c r="P75" s="180"/>
    </row>
    <row r="76" spans="1:16" ht="15" x14ac:dyDescent="0.2">
      <c r="A76" s="127" t="s">
        <v>125</v>
      </c>
      <c r="B76" s="13">
        <v>15336</v>
      </c>
      <c r="C76" s="15"/>
      <c r="D76" s="14">
        <f t="shared" si="8"/>
        <v>4.7441394286987029</v>
      </c>
      <c r="E76" s="15"/>
      <c r="F76" s="18">
        <v>82286806</v>
      </c>
      <c r="G76" s="15"/>
      <c r="H76" s="14">
        <f t="shared" si="9"/>
        <v>2.8798352921975754</v>
      </c>
      <c r="I76" s="17"/>
      <c r="K76" s="179"/>
      <c r="L76" s="180"/>
      <c r="O76" s="179"/>
      <c r="P76" s="180"/>
    </row>
    <row r="77" spans="1:16" ht="15" x14ac:dyDescent="0.2">
      <c r="A77" s="127" t="s">
        <v>126</v>
      </c>
      <c r="B77" s="13">
        <v>11137</v>
      </c>
      <c r="C77" s="15"/>
      <c r="D77" s="14">
        <f t="shared" si="8"/>
        <v>3.4451930632118843</v>
      </c>
      <c r="E77" s="15"/>
      <c r="F77" s="18">
        <v>105895854</v>
      </c>
      <c r="G77" s="15"/>
      <c r="H77" s="14">
        <f t="shared" si="9"/>
        <v>3.7060937527044349</v>
      </c>
      <c r="I77" s="17"/>
      <c r="K77" s="179"/>
      <c r="L77" s="180"/>
      <c r="O77" s="179"/>
      <c r="P77" s="180"/>
    </row>
    <row r="78" spans="1:16" ht="15" x14ac:dyDescent="0.2">
      <c r="A78" s="127" t="s">
        <v>127</v>
      </c>
      <c r="B78" s="13">
        <v>5441</v>
      </c>
      <c r="C78" s="15"/>
      <c r="D78" s="14">
        <f t="shared" si="8"/>
        <v>1.6831548403462206</v>
      </c>
      <c r="E78" s="15"/>
      <c r="F78" s="18">
        <v>74481399</v>
      </c>
      <c r="G78" s="15"/>
      <c r="H78" s="14">
        <f t="shared" si="9"/>
        <v>2.6066652951926361</v>
      </c>
      <c r="I78" s="17"/>
      <c r="K78" s="179"/>
      <c r="L78" s="180"/>
      <c r="O78" s="179"/>
      <c r="P78" s="180"/>
    </row>
    <row r="79" spans="1:16" ht="15" x14ac:dyDescent="0.2">
      <c r="A79" s="127" t="s">
        <v>128</v>
      </c>
      <c r="B79" s="13">
        <v>1623</v>
      </c>
      <c r="C79" s="15"/>
      <c r="D79" s="14">
        <f t="shared" si="8"/>
        <v>0.50206952874139243</v>
      </c>
      <c r="E79" s="15"/>
      <c r="F79" s="18">
        <v>35477247</v>
      </c>
      <c r="G79" s="15"/>
      <c r="H79" s="14">
        <f t="shared" si="9"/>
        <v>1.2416161587388694</v>
      </c>
      <c r="I79" s="17"/>
      <c r="K79" s="179"/>
      <c r="L79" s="180"/>
      <c r="O79" s="179"/>
      <c r="P79" s="180"/>
    </row>
    <row r="80" spans="1:16" ht="15" x14ac:dyDescent="0.2">
      <c r="A80" s="127" t="s">
        <v>129</v>
      </c>
      <c r="B80" s="13">
        <v>12078</v>
      </c>
      <c r="C80" s="15"/>
      <c r="D80" s="14">
        <f t="shared" si="8"/>
        <v>3.7362882120385321</v>
      </c>
      <c r="E80" s="15"/>
      <c r="F80" s="18">
        <v>34847998</v>
      </c>
      <c r="G80" s="15"/>
      <c r="H80" s="14">
        <f t="shared" si="9"/>
        <v>1.2195939954557298</v>
      </c>
      <c r="I80" s="17"/>
      <c r="K80" s="179"/>
      <c r="L80" s="180"/>
      <c r="O80" s="179"/>
      <c r="P80" s="180"/>
    </row>
    <row r="81" spans="1:31" ht="15" x14ac:dyDescent="0.2">
      <c r="A81" s="127" t="s">
        <v>130</v>
      </c>
      <c r="B81" s="13">
        <v>3739</v>
      </c>
      <c r="C81" s="15"/>
      <c r="D81" s="14">
        <f t="shared" si="8"/>
        <v>1.156646930353707</v>
      </c>
      <c r="E81" s="15"/>
      <c r="F81" s="18">
        <v>34734117</v>
      </c>
      <c r="G81" s="15"/>
      <c r="H81" s="14">
        <f t="shared" si="9"/>
        <v>1.2156084412842536</v>
      </c>
      <c r="I81" s="17"/>
      <c r="K81" s="179"/>
      <c r="L81" s="180"/>
      <c r="O81" s="179"/>
      <c r="P81" s="180"/>
    </row>
    <row r="82" spans="1:31" ht="15.75" x14ac:dyDescent="0.25">
      <c r="A82" s="194" t="s">
        <v>131</v>
      </c>
      <c r="B82" s="13">
        <v>1074</v>
      </c>
      <c r="C82" s="15"/>
      <c r="D82" s="14">
        <f t="shared" si="8"/>
        <v>0.33223824637600458</v>
      </c>
      <c r="E82" s="15"/>
      <c r="F82" s="18">
        <v>17508179</v>
      </c>
      <c r="G82" s="15"/>
      <c r="H82" s="14">
        <f t="shared" si="9"/>
        <v>0.61274309014147965</v>
      </c>
      <c r="I82" s="17"/>
      <c r="K82" s="179"/>
      <c r="L82" s="180"/>
      <c r="O82" s="179"/>
      <c r="P82" s="180"/>
    </row>
    <row r="83" spans="1:31" ht="15" x14ac:dyDescent="0.2">
      <c r="A83" s="127" t="s">
        <v>223</v>
      </c>
      <c r="B83" s="13">
        <v>1293</v>
      </c>
      <c r="C83" s="15"/>
      <c r="D83" s="14">
        <f t="shared" si="8"/>
        <v>0.39998515136329049</v>
      </c>
      <c r="E83" s="15"/>
      <c r="F83" s="18">
        <v>8538163</v>
      </c>
      <c r="G83" s="15"/>
      <c r="H83" s="14">
        <f t="shared" si="9"/>
        <v>0.29881465004165464</v>
      </c>
      <c r="I83" s="17"/>
      <c r="K83" s="179"/>
      <c r="L83" s="180"/>
      <c r="O83" s="179"/>
      <c r="P83" s="180"/>
    </row>
    <row r="84" spans="1:31" ht="15" x14ac:dyDescent="0.2">
      <c r="A84" s="127" t="s">
        <v>132</v>
      </c>
      <c r="B84" s="13">
        <v>1176</v>
      </c>
      <c r="C84" s="15"/>
      <c r="D84" s="14">
        <f t="shared" si="8"/>
        <v>0.36379159938378158</v>
      </c>
      <c r="E84" s="15"/>
      <c r="F84" s="18">
        <v>7369431</v>
      </c>
      <c r="G84" s="15"/>
      <c r="H84" s="14">
        <f t="shared" si="9"/>
        <v>0.25791191211401338</v>
      </c>
      <c r="I84" s="17"/>
      <c r="K84" s="179"/>
      <c r="L84" s="180"/>
      <c r="O84" s="179"/>
      <c r="P84" s="180"/>
    </row>
    <row r="85" spans="1:31" ht="15" x14ac:dyDescent="0.2">
      <c r="A85" s="127" t="s">
        <v>133</v>
      </c>
      <c r="B85" s="13">
        <v>1390</v>
      </c>
      <c r="C85" s="15"/>
      <c r="D85" s="14">
        <f t="shared" si="8"/>
        <v>0.42999177138049011</v>
      </c>
      <c r="E85" s="15"/>
      <c r="F85" s="18">
        <v>7761232</v>
      </c>
      <c r="G85" s="15"/>
      <c r="H85" s="14">
        <f t="shared" si="9"/>
        <v>0.27162398093970458</v>
      </c>
      <c r="I85" s="17"/>
      <c r="K85" s="179"/>
      <c r="L85" s="180"/>
      <c r="O85" s="179"/>
      <c r="P85" s="180"/>
    </row>
    <row r="86" spans="1:31" ht="15" x14ac:dyDescent="0.2">
      <c r="A86" s="127" t="s">
        <v>134</v>
      </c>
      <c r="B86" s="13">
        <v>11601</v>
      </c>
      <c r="C86" s="135"/>
      <c r="D86" s="14">
        <f t="shared" si="8"/>
        <v>3.5887298847374578</v>
      </c>
      <c r="E86" s="131"/>
      <c r="F86" s="18">
        <v>51237747</v>
      </c>
      <c r="G86" s="15"/>
      <c r="H86" s="14">
        <f t="shared" si="9"/>
        <v>1.7931947936257293</v>
      </c>
      <c r="I86" s="17"/>
      <c r="K86" s="179"/>
      <c r="L86" s="180"/>
      <c r="O86" s="179"/>
      <c r="P86" s="180"/>
    </row>
    <row r="87" spans="1:31" x14ac:dyDescent="0.2">
      <c r="A87" s="60"/>
      <c r="B87" s="60"/>
      <c r="C87" s="195"/>
      <c r="D87" s="61"/>
      <c r="E87" s="196"/>
      <c r="F87" s="181"/>
      <c r="G87" s="19"/>
      <c r="H87" s="61"/>
      <c r="I87" s="20"/>
      <c r="K87" s="179"/>
      <c r="L87" s="180"/>
      <c r="O87" s="179"/>
      <c r="P87" s="180"/>
    </row>
    <row r="88" spans="1:31" ht="15.75" x14ac:dyDescent="0.25">
      <c r="A88" s="12" t="s">
        <v>17</v>
      </c>
      <c r="B88" s="21">
        <f>SUM(B89:B93)</f>
        <v>42236</v>
      </c>
      <c r="C88" s="58"/>
      <c r="D88" s="22">
        <f t="shared" ref="D88:D93" si="10">(B88/B$95)*100</f>
        <v>13.065562918004591</v>
      </c>
      <c r="E88" s="58"/>
      <c r="F88" s="170">
        <f>SUM(F89:F93)</f>
        <v>201966447</v>
      </c>
      <c r="G88" s="58"/>
      <c r="H88" s="22">
        <f t="shared" ref="H88:H93" si="11">(F88/F$95)*100</f>
        <v>7.0683275993280263</v>
      </c>
      <c r="I88" s="166"/>
      <c r="K88" s="179"/>
      <c r="L88" s="180"/>
      <c r="O88" s="179"/>
      <c r="P88" s="180"/>
    </row>
    <row r="89" spans="1:31" ht="15" customHeight="1" x14ac:dyDescent="0.2">
      <c r="A89" s="127" t="s">
        <v>135</v>
      </c>
      <c r="B89" s="13">
        <v>24286</v>
      </c>
      <c r="C89" s="15"/>
      <c r="D89" s="14">
        <f t="shared" si="10"/>
        <v>7.5127914818320747</v>
      </c>
      <c r="E89" s="15"/>
      <c r="F89" s="18">
        <v>150243946</v>
      </c>
      <c r="G89" s="15"/>
      <c r="H89" s="14">
        <f t="shared" si="11"/>
        <v>5.2581676110970541</v>
      </c>
      <c r="I89" s="20"/>
      <c r="K89" s="179"/>
      <c r="L89" s="180"/>
      <c r="O89" s="179"/>
      <c r="P89" s="180"/>
    </row>
    <row r="90" spans="1:31" ht="15" customHeight="1" x14ac:dyDescent="0.2">
      <c r="A90" s="127" t="s">
        <v>136</v>
      </c>
      <c r="B90" s="13">
        <v>14372</v>
      </c>
      <c r="C90" s="15"/>
      <c r="D90" s="14">
        <f t="shared" si="10"/>
        <v>4.4459293081153985</v>
      </c>
      <c r="E90" s="15"/>
      <c r="F90" s="18">
        <v>36194045</v>
      </c>
      <c r="G90" s="15"/>
      <c r="H90" s="14">
        <f t="shared" si="11"/>
        <v>1.2667023211277295</v>
      </c>
      <c r="I90" s="20"/>
      <c r="K90" s="179"/>
      <c r="L90" s="180"/>
      <c r="O90" s="179"/>
      <c r="P90" s="18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" customHeight="1" x14ac:dyDescent="0.2">
      <c r="A91" s="127" t="s">
        <v>137</v>
      </c>
      <c r="B91" s="13">
        <v>161</v>
      </c>
      <c r="C91" s="15"/>
      <c r="D91" s="14">
        <f t="shared" si="10"/>
        <v>4.9804802296589137E-2</v>
      </c>
      <c r="E91" s="15"/>
      <c r="F91" s="18">
        <v>11689170</v>
      </c>
      <c r="G91" s="15"/>
      <c r="H91" s="14">
        <f t="shared" si="11"/>
        <v>0.40909212471434525</v>
      </c>
      <c r="I91" s="20"/>
      <c r="K91" s="179"/>
      <c r="L91" s="180"/>
      <c r="O91" s="179"/>
      <c r="P91" s="180"/>
    </row>
    <row r="92" spans="1:31" ht="15" customHeight="1" x14ac:dyDescent="0.2">
      <c r="A92" s="127" t="s">
        <v>138</v>
      </c>
      <c r="B92" s="13">
        <v>380</v>
      </c>
      <c r="C92" s="15"/>
      <c r="D92" s="14">
        <f t="shared" si="10"/>
        <v>0.11755170728387501</v>
      </c>
      <c r="E92" s="15"/>
      <c r="F92" s="18">
        <v>1621258</v>
      </c>
      <c r="G92" s="15"/>
      <c r="H92" s="14">
        <f t="shared" si="11"/>
        <v>5.6740032006560762E-2</v>
      </c>
      <c r="I92" s="20"/>
      <c r="K92" s="179"/>
      <c r="L92" s="180"/>
      <c r="O92" s="179"/>
      <c r="P92" s="180"/>
    </row>
    <row r="93" spans="1:31" ht="15" customHeight="1" x14ac:dyDescent="0.2">
      <c r="A93" s="127" t="s">
        <v>71</v>
      </c>
      <c r="B93" s="13">
        <v>3037</v>
      </c>
      <c r="C93" s="15"/>
      <c r="D93" s="14">
        <f t="shared" si="10"/>
        <v>0.93948561847665357</v>
      </c>
      <c r="E93" s="15"/>
      <c r="F93" s="18">
        <v>2218028</v>
      </c>
      <c r="G93" s="15"/>
      <c r="H93" s="14">
        <f t="shared" si="11"/>
        <v>7.7625510382337642E-2</v>
      </c>
      <c r="I93" s="20"/>
      <c r="K93" s="179"/>
      <c r="L93" s="180"/>
      <c r="O93" s="179"/>
      <c r="P93" s="180"/>
    </row>
    <row r="94" spans="1:31" x14ac:dyDescent="0.2">
      <c r="A94" s="60"/>
      <c r="B94" s="60"/>
      <c r="C94" s="19"/>
      <c r="D94" s="61"/>
      <c r="E94" s="19"/>
      <c r="F94" s="181"/>
      <c r="G94" s="19"/>
      <c r="H94" s="61"/>
      <c r="I94" s="20"/>
      <c r="K94" s="179"/>
      <c r="L94" s="180"/>
      <c r="O94" s="179"/>
      <c r="P94" s="180"/>
    </row>
    <row r="95" spans="1:31" ht="15.75" x14ac:dyDescent="0.25">
      <c r="A95" s="24" t="s">
        <v>18</v>
      </c>
      <c r="B95" s="25">
        <f>B11+B17+B25+B37+B54+B68+B75+B88</f>
        <v>323262</v>
      </c>
      <c r="C95" s="175"/>
      <c r="D95" s="26">
        <f>D11+D17+D25+D37+D54+D68+D75+D88</f>
        <v>100</v>
      </c>
      <c r="E95" s="27" t="s">
        <v>11</v>
      </c>
      <c r="F95" s="62">
        <f>F11+F17+F25+F37+F54+F68+F75+F88</f>
        <v>2857344176</v>
      </c>
      <c r="G95" s="27"/>
      <c r="H95" s="26">
        <f>H11+H17+H25+H37+H54+H68+H75+H88</f>
        <v>100</v>
      </c>
      <c r="I95" s="29" t="s">
        <v>11</v>
      </c>
      <c r="K95" s="179"/>
      <c r="L95" s="180"/>
      <c r="O95" s="179"/>
      <c r="P95" s="180"/>
    </row>
    <row r="97" spans="2:6" x14ac:dyDescent="0.2">
      <c r="B97" s="188"/>
      <c r="F97" s="188"/>
    </row>
  </sheetData>
  <mergeCells count="6">
    <mergeCell ref="A47:I47"/>
    <mergeCell ref="A1:I1"/>
    <mergeCell ref="A2:I2"/>
    <mergeCell ref="A4:I4"/>
    <mergeCell ref="A5:I5"/>
    <mergeCell ref="A6:I6"/>
  </mergeCells>
  <pageMargins left="0.7" right="0.7" top="0.75" bottom="0.75" header="0.3" footer="0.3"/>
  <pageSetup scale="87" orientation="portrait" horizontalDpi="4294967295" verticalDpi="4294967295" r:id="rId1"/>
  <rowBreaks count="1" manualBreakCount="1">
    <brk id="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style="30" customWidth="1"/>
    <col min="2" max="2" width="15.7109375" style="30" customWidth="1"/>
    <col min="3" max="3" width="16.85546875" style="30" customWidth="1"/>
    <col min="4" max="4" width="3.425781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27.28515625" style="30" customWidth="1"/>
    <col min="258" max="258" width="15.7109375" style="30" customWidth="1"/>
    <col min="259" max="259" width="16.85546875" style="30" customWidth="1"/>
    <col min="260" max="260" width="3.425781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27.28515625" style="30" customWidth="1"/>
    <col min="514" max="514" width="15.7109375" style="30" customWidth="1"/>
    <col min="515" max="515" width="16.85546875" style="30" customWidth="1"/>
    <col min="516" max="516" width="3.425781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27.28515625" style="30" customWidth="1"/>
    <col min="770" max="770" width="15.7109375" style="30" customWidth="1"/>
    <col min="771" max="771" width="16.85546875" style="30" customWidth="1"/>
    <col min="772" max="772" width="3.425781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27.28515625" style="30" customWidth="1"/>
    <col min="1026" max="1026" width="15.7109375" style="30" customWidth="1"/>
    <col min="1027" max="1027" width="16.85546875" style="30" customWidth="1"/>
    <col min="1028" max="1028" width="3.425781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27.28515625" style="30" customWidth="1"/>
    <col min="1282" max="1282" width="15.7109375" style="30" customWidth="1"/>
    <col min="1283" max="1283" width="16.85546875" style="30" customWidth="1"/>
    <col min="1284" max="1284" width="3.425781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27.28515625" style="30" customWidth="1"/>
    <col min="1538" max="1538" width="15.7109375" style="30" customWidth="1"/>
    <col min="1539" max="1539" width="16.85546875" style="30" customWidth="1"/>
    <col min="1540" max="1540" width="3.425781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27.28515625" style="30" customWidth="1"/>
    <col min="1794" max="1794" width="15.7109375" style="30" customWidth="1"/>
    <col min="1795" max="1795" width="16.85546875" style="30" customWidth="1"/>
    <col min="1796" max="1796" width="3.425781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27.28515625" style="30" customWidth="1"/>
    <col min="2050" max="2050" width="15.7109375" style="30" customWidth="1"/>
    <col min="2051" max="2051" width="16.85546875" style="30" customWidth="1"/>
    <col min="2052" max="2052" width="3.425781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27.28515625" style="30" customWidth="1"/>
    <col min="2306" max="2306" width="15.7109375" style="30" customWidth="1"/>
    <col min="2307" max="2307" width="16.85546875" style="30" customWidth="1"/>
    <col min="2308" max="2308" width="3.425781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27.28515625" style="30" customWidth="1"/>
    <col min="2562" max="2562" width="15.7109375" style="30" customWidth="1"/>
    <col min="2563" max="2563" width="16.85546875" style="30" customWidth="1"/>
    <col min="2564" max="2564" width="3.425781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27.28515625" style="30" customWidth="1"/>
    <col min="2818" max="2818" width="15.7109375" style="30" customWidth="1"/>
    <col min="2819" max="2819" width="16.85546875" style="30" customWidth="1"/>
    <col min="2820" max="2820" width="3.425781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27.28515625" style="30" customWidth="1"/>
    <col min="3074" max="3074" width="15.7109375" style="30" customWidth="1"/>
    <col min="3075" max="3075" width="16.85546875" style="30" customWidth="1"/>
    <col min="3076" max="3076" width="3.425781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27.28515625" style="30" customWidth="1"/>
    <col min="3330" max="3330" width="15.7109375" style="30" customWidth="1"/>
    <col min="3331" max="3331" width="16.85546875" style="30" customWidth="1"/>
    <col min="3332" max="3332" width="3.425781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27.28515625" style="30" customWidth="1"/>
    <col min="3586" max="3586" width="15.7109375" style="30" customWidth="1"/>
    <col min="3587" max="3587" width="16.85546875" style="30" customWidth="1"/>
    <col min="3588" max="3588" width="3.425781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27.28515625" style="30" customWidth="1"/>
    <col min="3842" max="3842" width="15.7109375" style="30" customWidth="1"/>
    <col min="3843" max="3843" width="16.85546875" style="30" customWidth="1"/>
    <col min="3844" max="3844" width="3.425781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27.28515625" style="30" customWidth="1"/>
    <col min="4098" max="4098" width="15.7109375" style="30" customWidth="1"/>
    <col min="4099" max="4099" width="16.85546875" style="30" customWidth="1"/>
    <col min="4100" max="4100" width="3.425781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27.28515625" style="30" customWidth="1"/>
    <col min="4354" max="4354" width="15.7109375" style="30" customWidth="1"/>
    <col min="4355" max="4355" width="16.85546875" style="30" customWidth="1"/>
    <col min="4356" max="4356" width="3.425781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27.28515625" style="30" customWidth="1"/>
    <col min="4610" max="4610" width="15.7109375" style="30" customWidth="1"/>
    <col min="4611" max="4611" width="16.85546875" style="30" customWidth="1"/>
    <col min="4612" max="4612" width="3.425781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27.28515625" style="30" customWidth="1"/>
    <col min="4866" max="4866" width="15.7109375" style="30" customWidth="1"/>
    <col min="4867" max="4867" width="16.85546875" style="30" customWidth="1"/>
    <col min="4868" max="4868" width="3.425781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27.28515625" style="30" customWidth="1"/>
    <col min="5122" max="5122" width="15.7109375" style="30" customWidth="1"/>
    <col min="5123" max="5123" width="16.85546875" style="30" customWidth="1"/>
    <col min="5124" max="5124" width="3.425781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27.28515625" style="30" customWidth="1"/>
    <col min="5378" max="5378" width="15.7109375" style="30" customWidth="1"/>
    <col min="5379" max="5379" width="16.85546875" style="30" customWidth="1"/>
    <col min="5380" max="5380" width="3.425781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27.28515625" style="30" customWidth="1"/>
    <col min="5634" max="5634" width="15.7109375" style="30" customWidth="1"/>
    <col min="5635" max="5635" width="16.85546875" style="30" customWidth="1"/>
    <col min="5636" max="5636" width="3.425781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27.28515625" style="30" customWidth="1"/>
    <col min="5890" max="5890" width="15.7109375" style="30" customWidth="1"/>
    <col min="5891" max="5891" width="16.85546875" style="30" customWidth="1"/>
    <col min="5892" max="5892" width="3.425781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27.28515625" style="30" customWidth="1"/>
    <col min="6146" max="6146" width="15.7109375" style="30" customWidth="1"/>
    <col min="6147" max="6147" width="16.85546875" style="30" customWidth="1"/>
    <col min="6148" max="6148" width="3.425781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27.28515625" style="30" customWidth="1"/>
    <col min="6402" max="6402" width="15.7109375" style="30" customWidth="1"/>
    <col min="6403" max="6403" width="16.85546875" style="30" customWidth="1"/>
    <col min="6404" max="6404" width="3.425781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27.28515625" style="30" customWidth="1"/>
    <col min="6658" max="6658" width="15.7109375" style="30" customWidth="1"/>
    <col min="6659" max="6659" width="16.85546875" style="30" customWidth="1"/>
    <col min="6660" max="6660" width="3.425781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27.28515625" style="30" customWidth="1"/>
    <col min="6914" max="6914" width="15.7109375" style="30" customWidth="1"/>
    <col min="6915" max="6915" width="16.85546875" style="30" customWidth="1"/>
    <col min="6916" max="6916" width="3.425781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27.28515625" style="30" customWidth="1"/>
    <col min="7170" max="7170" width="15.7109375" style="30" customWidth="1"/>
    <col min="7171" max="7171" width="16.85546875" style="30" customWidth="1"/>
    <col min="7172" max="7172" width="3.425781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27.28515625" style="30" customWidth="1"/>
    <col min="7426" max="7426" width="15.7109375" style="30" customWidth="1"/>
    <col min="7427" max="7427" width="16.85546875" style="30" customWidth="1"/>
    <col min="7428" max="7428" width="3.425781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27.28515625" style="30" customWidth="1"/>
    <col min="7682" max="7682" width="15.7109375" style="30" customWidth="1"/>
    <col min="7683" max="7683" width="16.85546875" style="30" customWidth="1"/>
    <col min="7684" max="7684" width="3.425781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27.28515625" style="30" customWidth="1"/>
    <col min="7938" max="7938" width="15.7109375" style="30" customWidth="1"/>
    <col min="7939" max="7939" width="16.85546875" style="30" customWidth="1"/>
    <col min="7940" max="7940" width="3.425781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27.28515625" style="30" customWidth="1"/>
    <col min="8194" max="8194" width="15.7109375" style="30" customWidth="1"/>
    <col min="8195" max="8195" width="16.85546875" style="30" customWidth="1"/>
    <col min="8196" max="8196" width="3.425781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27.28515625" style="30" customWidth="1"/>
    <col min="8450" max="8450" width="15.7109375" style="30" customWidth="1"/>
    <col min="8451" max="8451" width="16.85546875" style="30" customWidth="1"/>
    <col min="8452" max="8452" width="3.425781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27.28515625" style="30" customWidth="1"/>
    <col min="8706" max="8706" width="15.7109375" style="30" customWidth="1"/>
    <col min="8707" max="8707" width="16.85546875" style="30" customWidth="1"/>
    <col min="8708" max="8708" width="3.425781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27.28515625" style="30" customWidth="1"/>
    <col min="8962" max="8962" width="15.7109375" style="30" customWidth="1"/>
    <col min="8963" max="8963" width="16.85546875" style="30" customWidth="1"/>
    <col min="8964" max="8964" width="3.425781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27.28515625" style="30" customWidth="1"/>
    <col min="9218" max="9218" width="15.7109375" style="30" customWidth="1"/>
    <col min="9219" max="9219" width="16.85546875" style="30" customWidth="1"/>
    <col min="9220" max="9220" width="3.425781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27.28515625" style="30" customWidth="1"/>
    <col min="9474" max="9474" width="15.7109375" style="30" customWidth="1"/>
    <col min="9475" max="9475" width="16.85546875" style="30" customWidth="1"/>
    <col min="9476" max="9476" width="3.425781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27.28515625" style="30" customWidth="1"/>
    <col min="9730" max="9730" width="15.7109375" style="30" customWidth="1"/>
    <col min="9731" max="9731" width="16.85546875" style="30" customWidth="1"/>
    <col min="9732" max="9732" width="3.425781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27.28515625" style="30" customWidth="1"/>
    <col min="9986" max="9986" width="15.7109375" style="30" customWidth="1"/>
    <col min="9987" max="9987" width="16.85546875" style="30" customWidth="1"/>
    <col min="9988" max="9988" width="3.425781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27.28515625" style="30" customWidth="1"/>
    <col min="10242" max="10242" width="15.7109375" style="30" customWidth="1"/>
    <col min="10243" max="10243" width="16.85546875" style="30" customWidth="1"/>
    <col min="10244" max="10244" width="3.425781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27.28515625" style="30" customWidth="1"/>
    <col min="10498" max="10498" width="15.7109375" style="30" customWidth="1"/>
    <col min="10499" max="10499" width="16.85546875" style="30" customWidth="1"/>
    <col min="10500" max="10500" width="3.425781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27.28515625" style="30" customWidth="1"/>
    <col min="10754" max="10754" width="15.7109375" style="30" customWidth="1"/>
    <col min="10755" max="10755" width="16.85546875" style="30" customWidth="1"/>
    <col min="10756" max="10756" width="3.425781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27.28515625" style="30" customWidth="1"/>
    <col min="11010" max="11010" width="15.7109375" style="30" customWidth="1"/>
    <col min="11011" max="11011" width="16.85546875" style="30" customWidth="1"/>
    <col min="11012" max="11012" width="3.425781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27.28515625" style="30" customWidth="1"/>
    <col min="11266" max="11266" width="15.7109375" style="30" customWidth="1"/>
    <col min="11267" max="11267" width="16.85546875" style="30" customWidth="1"/>
    <col min="11268" max="11268" width="3.425781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27.28515625" style="30" customWidth="1"/>
    <col min="11522" max="11522" width="15.7109375" style="30" customWidth="1"/>
    <col min="11523" max="11523" width="16.85546875" style="30" customWidth="1"/>
    <col min="11524" max="11524" width="3.425781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27.28515625" style="30" customWidth="1"/>
    <col min="11778" max="11778" width="15.7109375" style="30" customWidth="1"/>
    <col min="11779" max="11779" width="16.85546875" style="30" customWidth="1"/>
    <col min="11780" max="11780" width="3.425781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27.28515625" style="30" customWidth="1"/>
    <col min="12034" max="12034" width="15.7109375" style="30" customWidth="1"/>
    <col min="12035" max="12035" width="16.85546875" style="30" customWidth="1"/>
    <col min="12036" max="12036" width="3.425781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27.28515625" style="30" customWidth="1"/>
    <col min="12290" max="12290" width="15.7109375" style="30" customWidth="1"/>
    <col min="12291" max="12291" width="16.85546875" style="30" customWidth="1"/>
    <col min="12292" max="12292" width="3.425781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27.28515625" style="30" customWidth="1"/>
    <col min="12546" max="12546" width="15.7109375" style="30" customWidth="1"/>
    <col min="12547" max="12547" width="16.85546875" style="30" customWidth="1"/>
    <col min="12548" max="12548" width="3.425781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27.28515625" style="30" customWidth="1"/>
    <col min="12802" max="12802" width="15.7109375" style="30" customWidth="1"/>
    <col min="12803" max="12803" width="16.85546875" style="30" customWidth="1"/>
    <col min="12804" max="12804" width="3.425781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27.28515625" style="30" customWidth="1"/>
    <col min="13058" max="13058" width="15.7109375" style="30" customWidth="1"/>
    <col min="13059" max="13059" width="16.85546875" style="30" customWidth="1"/>
    <col min="13060" max="13060" width="3.425781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27.28515625" style="30" customWidth="1"/>
    <col min="13314" max="13314" width="15.7109375" style="30" customWidth="1"/>
    <col min="13315" max="13315" width="16.85546875" style="30" customWidth="1"/>
    <col min="13316" max="13316" width="3.425781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27.28515625" style="30" customWidth="1"/>
    <col min="13570" max="13570" width="15.7109375" style="30" customWidth="1"/>
    <col min="13571" max="13571" width="16.85546875" style="30" customWidth="1"/>
    <col min="13572" max="13572" width="3.425781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27.28515625" style="30" customWidth="1"/>
    <col min="13826" max="13826" width="15.7109375" style="30" customWidth="1"/>
    <col min="13827" max="13827" width="16.85546875" style="30" customWidth="1"/>
    <col min="13828" max="13828" width="3.425781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27.28515625" style="30" customWidth="1"/>
    <col min="14082" max="14082" width="15.7109375" style="30" customWidth="1"/>
    <col min="14083" max="14083" width="16.85546875" style="30" customWidth="1"/>
    <col min="14084" max="14084" width="3.425781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27.28515625" style="30" customWidth="1"/>
    <col min="14338" max="14338" width="15.7109375" style="30" customWidth="1"/>
    <col min="14339" max="14339" width="16.85546875" style="30" customWidth="1"/>
    <col min="14340" max="14340" width="3.425781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27.28515625" style="30" customWidth="1"/>
    <col min="14594" max="14594" width="15.7109375" style="30" customWidth="1"/>
    <col min="14595" max="14595" width="16.85546875" style="30" customWidth="1"/>
    <col min="14596" max="14596" width="3.425781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27.28515625" style="30" customWidth="1"/>
    <col min="14850" max="14850" width="15.7109375" style="30" customWidth="1"/>
    <col min="14851" max="14851" width="16.85546875" style="30" customWidth="1"/>
    <col min="14852" max="14852" width="3.425781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27.28515625" style="30" customWidth="1"/>
    <col min="15106" max="15106" width="15.7109375" style="30" customWidth="1"/>
    <col min="15107" max="15107" width="16.85546875" style="30" customWidth="1"/>
    <col min="15108" max="15108" width="3.425781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27.28515625" style="30" customWidth="1"/>
    <col min="15362" max="15362" width="15.7109375" style="30" customWidth="1"/>
    <col min="15363" max="15363" width="16.85546875" style="30" customWidth="1"/>
    <col min="15364" max="15364" width="3.425781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27.28515625" style="30" customWidth="1"/>
    <col min="15618" max="15618" width="15.7109375" style="30" customWidth="1"/>
    <col min="15619" max="15619" width="16.85546875" style="30" customWidth="1"/>
    <col min="15620" max="15620" width="3.425781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27.28515625" style="30" customWidth="1"/>
    <col min="15874" max="15874" width="15.7109375" style="30" customWidth="1"/>
    <col min="15875" max="15875" width="16.85546875" style="30" customWidth="1"/>
    <col min="15876" max="15876" width="3.425781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27.28515625" style="30" customWidth="1"/>
    <col min="16130" max="16130" width="15.7109375" style="30" customWidth="1"/>
    <col min="16131" max="16131" width="16.85546875" style="30" customWidth="1"/>
    <col min="16132" max="16132" width="3.425781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74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7" ht="18" x14ac:dyDescent="0.25">
      <c r="A4" s="377" t="s">
        <v>139</v>
      </c>
      <c r="B4" s="377"/>
      <c r="C4" s="377"/>
      <c r="D4" s="377"/>
      <c r="E4" s="377"/>
      <c r="F4" s="377"/>
      <c r="G4" s="377"/>
    </row>
    <row r="5" spans="1:7" ht="18" x14ac:dyDescent="0.25">
      <c r="A5" s="377" t="s">
        <v>20</v>
      </c>
      <c r="B5" s="377"/>
      <c r="C5" s="377"/>
      <c r="D5" s="377"/>
      <c r="E5" s="377"/>
      <c r="F5" s="377"/>
      <c r="G5" s="377"/>
    </row>
    <row r="6" spans="1:7" ht="15" x14ac:dyDescent="0.2">
      <c r="A6" s="31"/>
      <c r="B6" s="31"/>
      <c r="C6" s="31"/>
      <c r="D6" s="31"/>
      <c r="E6" s="31"/>
      <c r="F6" s="31"/>
      <c r="G6" s="31"/>
    </row>
    <row r="7" spans="1:7" ht="15.75" x14ac:dyDescent="0.25">
      <c r="A7" s="74"/>
      <c r="B7" s="33"/>
      <c r="C7" s="4" t="s">
        <v>5</v>
      </c>
      <c r="D7" s="34"/>
      <c r="E7" s="35" t="s">
        <v>9</v>
      </c>
      <c r="F7" s="4" t="s">
        <v>5</v>
      </c>
      <c r="G7" s="36"/>
    </row>
    <row r="8" spans="1:7" ht="15.75" x14ac:dyDescent="0.25">
      <c r="A8" s="7" t="s">
        <v>21</v>
      </c>
      <c r="B8" s="8" t="s">
        <v>7</v>
      </c>
      <c r="C8" s="9" t="s">
        <v>8</v>
      </c>
      <c r="D8" s="37"/>
      <c r="E8" s="38" t="s">
        <v>22</v>
      </c>
      <c r="F8" s="9" t="s">
        <v>8</v>
      </c>
      <c r="G8" s="39"/>
    </row>
    <row r="9" spans="1:7" ht="15.75" x14ac:dyDescent="0.25">
      <c r="A9" s="63"/>
      <c r="B9" s="64"/>
      <c r="C9" s="65"/>
      <c r="D9" s="68"/>
      <c r="E9" s="69"/>
      <c r="F9" s="65"/>
      <c r="G9" s="70"/>
    </row>
    <row r="10" spans="1:7" ht="15.75" x14ac:dyDescent="0.25">
      <c r="A10" s="40" t="s">
        <v>140</v>
      </c>
      <c r="B10" s="41">
        <v>182654</v>
      </c>
      <c r="C10" s="42">
        <f t="shared" ref="C10:C17" si="0">(B10/B$19)*100</f>
        <v>56.50339353218132</v>
      </c>
      <c r="D10" s="31" t="s">
        <v>11</v>
      </c>
      <c r="E10" s="18">
        <v>3562108</v>
      </c>
      <c r="F10" s="42">
        <f t="shared" ref="F10:F17" si="1">(E10/E$19)*100</f>
        <v>0.12466499599218389</v>
      </c>
      <c r="G10" s="43" t="s">
        <v>11</v>
      </c>
    </row>
    <row r="11" spans="1:7" ht="24.95" customHeight="1" x14ac:dyDescent="0.25">
      <c r="A11" s="40" t="s">
        <v>24</v>
      </c>
      <c r="B11" s="41">
        <v>40869</v>
      </c>
      <c r="C11" s="42">
        <f t="shared" si="0"/>
        <v>12.642686118380755</v>
      </c>
      <c r="D11" s="31"/>
      <c r="E11" s="18">
        <v>23620534</v>
      </c>
      <c r="F11" s="42">
        <f t="shared" si="1"/>
        <v>0.82666044276120865</v>
      </c>
      <c r="G11" s="43"/>
    </row>
    <row r="12" spans="1:7" ht="24.95" customHeight="1" x14ac:dyDescent="0.25">
      <c r="A12" s="40" t="s">
        <v>25</v>
      </c>
      <c r="B12" s="41">
        <v>62647</v>
      </c>
      <c r="C12" s="42">
        <f t="shared" si="0"/>
        <v>19.379636332139256</v>
      </c>
      <c r="D12" s="31"/>
      <c r="E12" s="18">
        <v>147108200</v>
      </c>
      <c r="F12" s="42">
        <f t="shared" si="1"/>
        <v>5.1484242373946509</v>
      </c>
      <c r="G12" s="43"/>
    </row>
    <row r="13" spans="1:7" ht="24.95" customHeight="1" x14ac:dyDescent="0.25">
      <c r="A13" s="40" t="s">
        <v>26</v>
      </c>
      <c r="B13" s="41">
        <v>15539</v>
      </c>
      <c r="C13" s="42">
        <f t="shared" si="0"/>
        <v>4.8069367881161407</v>
      </c>
      <c r="D13" s="31"/>
      <c r="E13" s="18">
        <v>109115563</v>
      </c>
      <c r="F13" s="42">
        <f t="shared" si="1"/>
        <v>3.8187756306321674</v>
      </c>
      <c r="G13" s="43"/>
    </row>
    <row r="14" spans="1:7" ht="24.95" customHeight="1" x14ac:dyDescent="0.25">
      <c r="A14" s="40" t="s">
        <v>141</v>
      </c>
      <c r="B14" s="41">
        <v>16142</v>
      </c>
      <c r="C14" s="42">
        <f t="shared" si="0"/>
        <v>4.9934727867797637</v>
      </c>
      <c r="D14" s="31"/>
      <c r="E14" s="18">
        <v>339890807</v>
      </c>
      <c r="F14" s="42">
        <f t="shared" si="1"/>
        <v>11.895340088631549</v>
      </c>
      <c r="G14" s="43"/>
    </row>
    <row r="15" spans="1:7" ht="24.95" customHeight="1" x14ac:dyDescent="0.25">
      <c r="A15" s="40" t="s">
        <v>28</v>
      </c>
      <c r="B15" s="41">
        <v>4716</v>
      </c>
      <c r="C15" s="42">
        <f t="shared" si="0"/>
        <v>1.4588785567125118</v>
      </c>
      <c r="D15" s="31"/>
      <c r="E15" s="18">
        <v>638280493</v>
      </c>
      <c r="F15" s="42">
        <f t="shared" si="1"/>
        <v>22.338243282273911</v>
      </c>
      <c r="G15" s="43"/>
    </row>
    <row r="16" spans="1:7" ht="24.95" customHeight="1" x14ac:dyDescent="0.25">
      <c r="A16" s="40" t="s">
        <v>29</v>
      </c>
      <c r="B16" s="44">
        <v>349</v>
      </c>
      <c r="C16" s="42">
        <f t="shared" si="0"/>
        <v>0.10796196274229573</v>
      </c>
      <c r="D16" s="31"/>
      <c r="E16" s="18">
        <v>245354223</v>
      </c>
      <c r="F16" s="42">
        <f t="shared" si="1"/>
        <v>8.5867927718531813</v>
      </c>
      <c r="G16" s="43"/>
    </row>
    <row r="17" spans="1:7" ht="24.95" customHeight="1" x14ac:dyDescent="0.25">
      <c r="A17" s="40" t="s">
        <v>30</v>
      </c>
      <c r="B17" s="44">
        <v>346</v>
      </c>
      <c r="C17" s="42">
        <f t="shared" si="0"/>
        <v>0.10703392294794933</v>
      </c>
      <c r="D17" s="31"/>
      <c r="E17" s="18">
        <v>1350412246</v>
      </c>
      <c r="F17" s="42">
        <f t="shared" si="1"/>
        <v>47.261098550461142</v>
      </c>
      <c r="G17" s="43"/>
    </row>
    <row r="18" spans="1:7" ht="15" x14ac:dyDescent="0.2">
      <c r="A18" s="44"/>
      <c r="B18" s="44"/>
      <c r="C18" s="42"/>
      <c r="D18" s="31"/>
      <c r="E18" s="44"/>
      <c r="F18" s="42"/>
      <c r="G18" s="43"/>
    </row>
    <row r="19" spans="1:7" ht="15.75" x14ac:dyDescent="0.25">
      <c r="A19" s="45" t="s">
        <v>18</v>
      </c>
      <c r="B19" s="46">
        <f>SUM(B10:B17)</f>
        <v>323262</v>
      </c>
      <c r="C19" s="197">
        <f>SUM(C10:C17)</f>
        <v>99.999999999999986</v>
      </c>
      <c r="D19" s="48" t="s">
        <v>11</v>
      </c>
      <c r="E19" s="28">
        <f>SUM(E10:E17)</f>
        <v>2857344174</v>
      </c>
      <c r="F19" s="197">
        <f>SUM(F10:F17)</f>
        <v>100</v>
      </c>
      <c r="G19" s="49" t="s">
        <v>11</v>
      </c>
    </row>
    <row r="20" spans="1:7" x14ac:dyDescent="0.2">
      <c r="B20" s="50"/>
      <c r="E20" s="50"/>
    </row>
    <row r="21" spans="1:7" x14ac:dyDescent="0.2">
      <c r="A21" s="379"/>
      <c r="B21" s="379"/>
      <c r="C21" s="379"/>
      <c r="D21" s="379"/>
      <c r="E21" s="379"/>
      <c r="F21" s="379"/>
      <c r="G21" s="379"/>
    </row>
    <row r="22" spans="1:7" x14ac:dyDescent="0.2">
      <c r="E22" s="198"/>
    </row>
  </sheetData>
  <mergeCells count="5">
    <mergeCell ref="A1:G1"/>
    <mergeCell ref="A2:G2"/>
    <mergeCell ref="A4:G4"/>
    <mergeCell ref="A5:G5"/>
    <mergeCell ref="A21:G21"/>
  </mergeCells>
  <pageMargins left="0.7" right="0.7" top="0.75" bottom="0.75" header="0.3" footer="0.3"/>
  <pageSetup scale="9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27.28515625" style="30" customWidth="1"/>
    <col min="2" max="2" width="15.7109375" style="30" customWidth="1"/>
    <col min="3" max="3" width="16.85546875" style="30" customWidth="1"/>
    <col min="4" max="4" width="3.425781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27.28515625" style="30" customWidth="1"/>
    <col min="258" max="258" width="15.7109375" style="30" customWidth="1"/>
    <col min="259" max="259" width="16.85546875" style="30" customWidth="1"/>
    <col min="260" max="260" width="3.425781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27.28515625" style="30" customWidth="1"/>
    <col min="514" max="514" width="15.7109375" style="30" customWidth="1"/>
    <col min="515" max="515" width="16.85546875" style="30" customWidth="1"/>
    <col min="516" max="516" width="3.425781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27.28515625" style="30" customWidth="1"/>
    <col min="770" max="770" width="15.7109375" style="30" customWidth="1"/>
    <col min="771" max="771" width="16.85546875" style="30" customWidth="1"/>
    <col min="772" max="772" width="3.425781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27.28515625" style="30" customWidth="1"/>
    <col min="1026" max="1026" width="15.7109375" style="30" customWidth="1"/>
    <col min="1027" max="1027" width="16.85546875" style="30" customWidth="1"/>
    <col min="1028" max="1028" width="3.425781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27.28515625" style="30" customWidth="1"/>
    <col min="1282" max="1282" width="15.7109375" style="30" customWidth="1"/>
    <col min="1283" max="1283" width="16.85546875" style="30" customWidth="1"/>
    <col min="1284" max="1284" width="3.425781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27.28515625" style="30" customWidth="1"/>
    <col min="1538" max="1538" width="15.7109375" style="30" customWidth="1"/>
    <col min="1539" max="1539" width="16.85546875" style="30" customWidth="1"/>
    <col min="1540" max="1540" width="3.425781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27.28515625" style="30" customWidth="1"/>
    <col min="1794" max="1794" width="15.7109375" style="30" customWidth="1"/>
    <col min="1795" max="1795" width="16.85546875" style="30" customWidth="1"/>
    <col min="1796" max="1796" width="3.425781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27.28515625" style="30" customWidth="1"/>
    <col min="2050" max="2050" width="15.7109375" style="30" customWidth="1"/>
    <col min="2051" max="2051" width="16.85546875" style="30" customWidth="1"/>
    <col min="2052" max="2052" width="3.425781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27.28515625" style="30" customWidth="1"/>
    <col min="2306" max="2306" width="15.7109375" style="30" customWidth="1"/>
    <col min="2307" max="2307" width="16.85546875" style="30" customWidth="1"/>
    <col min="2308" max="2308" width="3.425781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27.28515625" style="30" customWidth="1"/>
    <col min="2562" max="2562" width="15.7109375" style="30" customWidth="1"/>
    <col min="2563" max="2563" width="16.85546875" style="30" customWidth="1"/>
    <col min="2564" max="2564" width="3.425781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27.28515625" style="30" customWidth="1"/>
    <col min="2818" max="2818" width="15.7109375" style="30" customWidth="1"/>
    <col min="2819" max="2819" width="16.85546875" style="30" customWidth="1"/>
    <col min="2820" max="2820" width="3.425781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27.28515625" style="30" customWidth="1"/>
    <col min="3074" max="3074" width="15.7109375" style="30" customWidth="1"/>
    <col min="3075" max="3075" width="16.85546875" style="30" customWidth="1"/>
    <col min="3076" max="3076" width="3.425781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27.28515625" style="30" customWidth="1"/>
    <col min="3330" max="3330" width="15.7109375" style="30" customWidth="1"/>
    <col min="3331" max="3331" width="16.85546875" style="30" customWidth="1"/>
    <col min="3332" max="3332" width="3.425781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27.28515625" style="30" customWidth="1"/>
    <col min="3586" max="3586" width="15.7109375" style="30" customWidth="1"/>
    <col min="3587" max="3587" width="16.85546875" style="30" customWidth="1"/>
    <col min="3588" max="3588" width="3.425781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27.28515625" style="30" customWidth="1"/>
    <col min="3842" max="3842" width="15.7109375" style="30" customWidth="1"/>
    <col min="3843" max="3843" width="16.85546875" style="30" customWidth="1"/>
    <col min="3844" max="3844" width="3.425781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27.28515625" style="30" customWidth="1"/>
    <col min="4098" max="4098" width="15.7109375" style="30" customWidth="1"/>
    <col min="4099" max="4099" width="16.85546875" style="30" customWidth="1"/>
    <col min="4100" max="4100" width="3.425781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27.28515625" style="30" customWidth="1"/>
    <col min="4354" max="4354" width="15.7109375" style="30" customWidth="1"/>
    <col min="4355" max="4355" width="16.85546875" style="30" customWidth="1"/>
    <col min="4356" max="4356" width="3.425781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27.28515625" style="30" customWidth="1"/>
    <col min="4610" max="4610" width="15.7109375" style="30" customWidth="1"/>
    <col min="4611" max="4611" width="16.85546875" style="30" customWidth="1"/>
    <col min="4612" max="4612" width="3.425781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27.28515625" style="30" customWidth="1"/>
    <col min="4866" max="4866" width="15.7109375" style="30" customWidth="1"/>
    <col min="4867" max="4867" width="16.85546875" style="30" customWidth="1"/>
    <col min="4868" max="4868" width="3.425781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27.28515625" style="30" customWidth="1"/>
    <col min="5122" max="5122" width="15.7109375" style="30" customWidth="1"/>
    <col min="5123" max="5123" width="16.85546875" style="30" customWidth="1"/>
    <col min="5124" max="5124" width="3.425781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27.28515625" style="30" customWidth="1"/>
    <col min="5378" max="5378" width="15.7109375" style="30" customWidth="1"/>
    <col min="5379" max="5379" width="16.85546875" style="30" customWidth="1"/>
    <col min="5380" max="5380" width="3.425781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27.28515625" style="30" customWidth="1"/>
    <col min="5634" max="5634" width="15.7109375" style="30" customWidth="1"/>
    <col min="5635" max="5635" width="16.85546875" style="30" customWidth="1"/>
    <col min="5636" max="5636" width="3.425781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27.28515625" style="30" customWidth="1"/>
    <col min="5890" max="5890" width="15.7109375" style="30" customWidth="1"/>
    <col min="5891" max="5891" width="16.85546875" style="30" customWidth="1"/>
    <col min="5892" max="5892" width="3.425781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27.28515625" style="30" customWidth="1"/>
    <col min="6146" max="6146" width="15.7109375" style="30" customWidth="1"/>
    <col min="6147" max="6147" width="16.85546875" style="30" customWidth="1"/>
    <col min="6148" max="6148" width="3.425781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27.28515625" style="30" customWidth="1"/>
    <col min="6402" max="6402" width="15.7109375" style="30" customWidth="1"/>
    <col min="6403" max="6403" width="16.85546875" style="30" customWidth="1"/>
    <col min="6404" max="6404" width="3.425781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27.28515625" style="30" customWidth="1"/>
    <col min="6658" max="6658" width="15.7109375" style="30" customWidth="1"/>
    <col min="6659" max="6659" width="16.85546875" style="30" customWidth="1"/>
    <col min="6660" max="6660" width="3.425781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27.28515625" style="30" customWidth="1"/>
    <col min="6914" max="6914" width="15.7109375" style="30" customWidth="1"/>
    <col min="6915" max="6915" width="16.85546875" style="30" customWidth="1"/>
    <col min="6916" max="6916" width="3.425781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27.28515625" style="30" customWidth="1"/>
    <col min="7170" max="7170" width="15.7109375" style="30" customWidth="1"/>
    <col min="7171" max="7171" width="16.85546875" style="30" customWidth="1"/>
    <col min="7172" max="7172" width="3.425781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27.28515625" style="30" customWidth="1"/>
    <col min="7426" max="7426" width="15.7109375" style="30" customWidth="1"/>
    <col min="7427" max="7427" width="16.85546875" style="30" customWidth="1"/>
    <col min="7428" max="7428" width="3.425781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27.28515625" style="30" customWidth="1"/>
    <col min="7682" max="7682" width="15.7109375" style="30" customWidth="1"/>
    <col min="7683" max="7683" width="16.85546875" style="30" customWidth="1"/>
    <col min="7684" max="7684" width="3.425781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27.28515625" style="30" customWidth="1"/>
    <col min="7938" max="7938" width="15.7109375" style="30" customWidth="1"/>
    <col min="7939" max="7939" width="16.85546875" style="30" customWidth="1"/>
    <col min="7940" max="7940" width="3.425781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27.28515625" style="30" customWidth="1"/>
    <col min="8194" max="8194" width="15.7109375" style="30" customWidth="1"/>
    <col min="8195" max="8195" width="16.85546875" style="30" customWidth="1"/>
    <col min="8196" max="8196" width="3.425781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27.28515625" style="30" customWidth="1"/>
    <col min="8450" max="8450" width="15.7109375" style="30" customWidth="1"/>
    <col min="8451" max="8451" width="16.85546875" style="30" customWidth="1"/>
    <col min="8452" max="8452" width="3.425781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27.28515625" style="30" customWidth="1"/>
    <col min="8706" max="8706" width="15.7109375" style="30" customWidth="1"/>
    <col min="8707" max="8707" width="16.85546875" style="30" customWidth="1"/>
    <col min="8708" max="8708" width="3.425781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27.28515625" style="30" customWidth="1"/>
    <col min="8962" max="8962" width="15.7109375" style="30" customWidth="1"/>
    <col min="8963" max="8963" width="16.85546875" style="30" customWidth="1"/>
    <col min="8964" max="8964" width="3.425781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27.28515625" style="30" customWidth="1"/>
    <col min="9218" max="9218" width="15.7109375" style="30" customWidth="1"/>
    <col min="9219" max="9219" width="16.85546875" style="30" customWidth="1"/>
    <col min="9220" max="9220" width="3.425781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27.28515625" style="30" customWidth="1"/>
    <col min="9474" max="9474" width="15.7109375" style="30" customWidth="1"/>
    <col min="9475" max="9475" width="16.85546875" style="30" customWidth="1"/>
    <col min="9476" max="9476" width="3.425781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27.28515625" style="30" customWidth="1"/>
    <col min="9730" max="9730" width="15.7109375" style="30" customWidth="1"/>
    <col min="9731" max="9731" width="16.85546875" style="30" customWidth="1"/>
    <col min="9732" max="9732" width="3.425781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27.28515625" style="30" customWidth="1"/>
    <col min="9986" max="9986" width="15.7109375" style="30" customWidth="1"/>
    <col min="9987" max="9987" width="16.85546875" style="30" customWidth="1"/>
    <col min="9988" max="9988" width="3.425781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27.28515625" style="30" customWidth="1"/>
    <col min="10242" max="10242" width="15.7109375" style="30" customWidth="1"/>
    <col min="10243" max="10243" width="16.85546875" style="30" customWidth="1"/>
    <col min="10244" max="10244" width="3.425781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27.28515625" style="30" customWidth="1"/>
    <col min="10498" max="10498" width="15.7109375" style="30" customWidth="1"/>
    <col min="10499" max="10499" width="16.85546875" style="30" customWidth="1"/>
    <col min="10500" max="10500" width="3.425781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27.28515625" style="30" customWidth="1"/>
    <col min="10754" max="10754" width="15.7109375" style="30" customWidth="1"/>
    <col min="10755" max="10755" width="16.85546875" style="30" customWidth="1"/>
    <col min="10756" max="10756" width="3.425781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27.28515625" style="30" customWidth="1"/>
    <col min="11010" max="11010" width="15.7109375" style="30" customWidth="1"/>
    <col min="11011" max="11011" width="16.85546875" style="30" customWidth="1"/>
    <col min="11012" max="11012" width="3.425781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27.28515625" style="30" customWidth="1"/>
    <col min="11266" max="11266" width="15.7109375" style="30" customWidth="1"/>
    <col min="11267" max="11267" width="16.85546875" style="30" customWidth="1"/>
    <col min="11268" max="11268" width="3.425781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27.28515625" style="30" customWidth="1"/>
    <col min="11522" max="11522" width="15.7109375" style="30" customWidth="1"/>
    <col min="11523" max="11523" width="16.85546875" style="30" customWidth="1"/>
    <col min="11524" max="11524" width="3.425781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27.28515625" style="30" customWidth="1"/>
    <col min="11778" max="11778" width="15.7109375" style="30" customWidth="1"/>
    <col min="11779" max="11779" width="16.85546875" style="30" customWidth="1"/>
    <col min="11780" max="11780" width="3.425781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27.28515625" style="30" customWidth="1"/>
    <col min="12034" max="12034" width="15.7109375" style="30" customWidth="1"/>
    <col min="12035" max="12035" width="16.85546875" style="30" customWidth="1"/>
    <col min="12036" max="12036" width="3.425781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27.28515625" style="30" customWidth="1"/>
    <col min="12290" max="12290" width="15.7109375" style="30" customWidth="1"/>
    <col min="12291" max="12291" width="16.85546875" style="30" customWidth="1"/>
    <col min="12292" max="12292" width="3.425781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27.28515625" style="30" customWidth="1"/>
    <col min="12546" max="12546" width="15.7109375" style="30" customWidth="1"/>
    <col min="12547" max="12547" width="16.85546875" style="30" customWidth="1"/>
    <col min="12548" max="12548" width="3.425781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27.28515625" style="30" customWidth="1"/>
    <col min="12802" max="12802" width="15.7109375" style="30" customWidth="1"/>
    <col min="12803" max="12803" width="16.85546875" style="30" customWidth="1"/>
    <col min="12804" max="12804" width="3.425781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27.28515625" style="30" customWidth="1"/>
    <col min="13058" max="13058" width="15.7109375" style="30" customWidth="1"/>
    <col min="13059" max="13059" width="16.85546875" style="30" customWidth="1"/>
    <col min="13060" max="13060" width="3.425781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27.28515625" style="30" customWidth="1"/>
    <col min="13314" max="13314" width="15.7109375" style="30" customWidth="1"/>
    <col min="13315" max="13315" width="16.85546875" style="30" customWidth="1"/>
    <col min="13316" max="13316" width="3.425781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27.28515625" style="30" customWidth="1"/>
    <col min="13570" max="13570" width="15.7109375" style="30" customWidth="1"/>
    <col min="13571" max="13571" width="16.85546875" style="30" customWidth="1"/>
    <col min="13572" max="13572" width="3.425781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27.28515625" style="30" customWidth="1"/>
    <col min="13826" max="13826" width="15.7109375" style="30" customWidth="1"/>
    <col min="13827" max="13827" width="16.85546875" style="30" customWidth="1"/>
    <col min="13828" max="13828" width="3.425781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27.28515625" style="30" customWidth="1"/>
    <col min="14082" max="14082" width="15.7109375" style="30" customWidth="1"/>
    <col min="14083" max="14083" width="16.85546875" style="30" customWidth="1"/>
    <col min="14084" max="14084" width="3.425781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27.28515625" style="30" customWidth="1"/>
    <col min="14338" max="14338" width="15.7109375" style="30" customWidth="1"/>
    <col min="14339" max="14339" width="16.85546875" style="30" customWidth="1"/>
    <col min="14340" max="14340" width="3.425781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27.28515625" style="30" customWidth="1"/>
    <col min="14594" max="14594" width="15.7109375" style="30" customWidth="1"/>
    <col min="14595" max="14595" width="16.85546875" style="30" customWidth="1"/>
    <col min="14596" max="14596" width="3.425781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27.28515625" style="30" customWidth="1"/>
    <col min="14850" max="14850" width="15.7109375" style="30" customWidth="1"/>
    <col min="14851" max="14851" width="16.85546875" style="30" customWidth="1"/>
    <col min="14852" max="14852" width="3.425781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27.28515625" style="30" customWidth="1"/>
    <col min="15106" max="15106" width="15.7109375" style="30" customWidth="1"/>
    <col min="15107" max="15107" width="16.85546875" style="30" customWidth="1"/>
    <col min="15108" max="15108" width="3.425781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27.28515625" style="30" customWidth="1"/>
    <col min="15362" max="15362" width="15.7109375" style="30" customWidth="1"/>
    <col min="15363" max="15363" width="16.85546875" style="30" customWidth="1"/>
    <col min="15364" max="15364" width="3.425781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27.28515625" style="30" customWidth="1"/>
    <col min="15618" max="15618" width="15.7109375" style="30" customWidth="1"/>
    <col min="15619" max="15619" width="16.85546875" style="30" customWidth="1"/>
    <col min="15620" max="15620" width="3.425781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27.28515625" style="30" customWidth="1"/>
    <col min="15874" max="15874" width="15.7109375" style="30" customWidth="1"/>
    <col min="15875" max="15875" width="16.85546875" style="30" customWidth="1"/>
    <col min="15876" max="15876" width="3.425781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27.28515625" style="30" customWidth="1"/>
    <col min="16130" max="16130" width="15.7109375" style="30" customWidth="1"/>
    <col min="16131" max="16131" width="16.85546875" style="30" customWidth="1"/>
    <col min="16132" max="16132" width="3.425781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74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7" ht="18" x14ac:dyDescent="0.25">
      <c r="A4" s="377" t="s">
        <v>142</v>
      </c>
      <c r="B4" s="400"/>
      <c r="C4" s="377"/>
      <c r="D4" s="377"/>
      <c r="E4" s="377"/>
      <c r="F4" s="377"/>
      <c r="G4" s="377"/>
    </row>
    <row r="5" spans="1:7" ht="18" x14ac:dyDescent="0.25">
      <c r="A5" s="377" t="s">
        <v>143</v>
      </c>
      <c r="B5" s="377"/>
      <c r="C5" s="377"/>
      <c r="D5" s="377"/>
      <c r="E5" s="377"/>
      <c r="F5" s="377"/>
      <c r="G5" s="377"/>
    </row>
    <row r="6" spans="1:7" ht="18" x14ac:dyDescent="0.25">
      <c r="A6" s="377" t="s">
        <v>144</v>
      </c>
      <c r="B6" s="377"/>
      <c r="C6" s="377"/>
      <c r="D6" s="377"/>
      <c r="E6" s="377"/>
      <c r="F6" s="377"/>
      <c r="G6" s="377"/>
    </row>
    <row r="7" spans="1:7" ht="15" x14ac:dyDescent="0.2">
      <c r="A7" s="378" t="s">
        <v>4</v>
      </c>
      <c r="B7" s="378"/>
      <c r="C7" s="378"/>
      <c r="D7" s="378"/>
      <c r="E7" s="378"/>
      <c r="F7" s="378"/>
      <c r="G7" s="378"/>
    </row>
    <row r="8" spans="1:7" x14ac:dyDescent="0.2">
      <c r="A8" s="79"/>
      <c r="B8" s="79"/>
      <c r="C8" s="79"/>
      <c r="D8" s="79"/>
      <c r="E8" s="79"/>
      <c r="F8" s="79"/>
      <c r="G8" s="79"/>
    </row>
    <row r="9" spans="1:7" ht="15.75" x14ac:dyDescent="0.25">
      <c r="A9" s="74"/>
      <c r="B9" s="397" t="s">
        <v>145</v>
      </c>
      <c r="C9" s="398"/>
      <c r="D9" s="399"/>
      <c r="E9" s="397" t="s">
        <v>146</v>
      </c>
      <c r="F9" s="398"/>
      <c r="G9" s="399"/>
    </row>
    <row r="10" spans="1:7" ht="15.75" x14ac:dyDescent="0.25">
      <c r="A10" s="7" t="s">
        <v>6</v>
      </c>
      <c r="B10" s="8" t="s">
        <v>7</v>
      </c>
      <c r="C10" s="9" t="s">
        <v>9</v>
      </c>
      <c r="D10" s="80"/>
      <c r="E10" s="8" t="s">
        <v>7</v>
      </c>
      <c r="F10" s="9" t="s">
        <v>9</v>
      </c>
      <c r="G10" s="80"/>
    </row>
    <row r="11" spans="1:7" ht="15.75" x14ac:dyDescent="0.25">
      <c r="A11" s="63"/>
      <c r="B11" s="64"/>
      <c r="C11" s="65"/>
      <c r="D11" s="96"/>
      <c r="E11" s="64"/>
      <c r="F11" s="65"/>
      <c r="G11" s="96"/>
    </row>
    <row r="12" spans="1:7" ht="15.75" x14ac:dyDescent="0.25">
      <c r="A12" s="40" t="s">
        <v>10</v>
      </c>
      <c r="B12" s="41">
        <v>1993</v>
      </c>
      <c r="C12" s="86">
        <v>502088960</v>
      </c>
      <c r="D12" s="82"/>
      <c r="E12" s="44">
        <v>499</v>
      </c>
      <c r="F12" s="86">
        <v>466523795</v>
      </c>
      <c r="G12" s="199"/>
    </row>
    <row r="13" spans="1:7" ht="24.95" customHeight="1" x14ac:dyDescent="0.25">
      <c r="A13" s="40" t="s">
        <v>12</v>
      </c>
      <c r="B13" s="41">
        <v>6892</v>
      </c>
      <c r="C13" s="86">
        <v>428933258</v>
      </c>
      <c r="D13" s="82"/>
      <c r="E13" s="44">
        <v>548</v>
      </c>
      <c r="F13" s="86">
        <v>310481748</v>
      </c>
      <c r="G13" s="199"/>
    </row>
    <row r="14" spans="1:7" ht="24.95" customHeight="1" x14ac:dyDescent="0.25">
      <c r="A14" s="40" t="s">
        <v>16</v>
      </c>
      <c r="B14" s="41">
        <v>1308</v>
      </c>
      <c r="C14" s="86">
        <v>180315769</v>
      </c>
      <c r="D14" s="82"/>
      <c r="E14" s="44">
        <v>250</v>
      </c>
      <c r="F14" s="86">
        <v>155796249</v>
      </c>
      <c r="G14" s="199"/>
    </row>
    <row r="15" spans="1:7" ht="24.95" customHeight="1" x14ac:dyDescent="0.25">
      <c r="A15" s="40" t="s">
        <v>96</v>
      </c>
      <c r="B15" s="41">
        <v>5415</v>
      </c>
      <c r="C15" s="86">
        <v>294456667</v>
      </c>
      <c r="D15" s="82"/>
      <c r="E15" s="44">
        <v>439</v>
      </c>
      <c r="F15" s="86">
        <v>198029262</v>
      </c>
      <c r="G15" s="199"/>
    </row>
    <row r="16" spans="1:7" ht="24.95" customHeight="1" x14ac:dyDescent="0.25">
      <c r="A16" s="40" t="s">
        <v>107</v>
      </c>
      <c r="B16" s="41">
        <v>7245</v>
      </c>
      <c r="C16" s="86">
        <v>340877589</v>
      </c>
      <c r="D16" s="82"/>
      <c r="E16" s="44">
        <v>493</v>
      </c>
      <c r="F16" s="86">
        <v>217455277</v>
      </c>
      <c r="G16" s="70"/>
    </row>
    <row r="17" spans="1:7" ht="24.95" customHeight="1" x14ac:dyDescent="0.25">
      <c r="A17" s="40" t="s">
        <v>14</v>
      </c>
      <c r="B17" s="41">
        <v>1036</v>
      </c>
      <c r="C17" s="86">
        <v>314934018</v>
      </c>
      <c r="D17" s="82"/>
      <c r="E17" s="44">
        <v>166</v>
      </c>
      <c r="F17" s="86">
        <v>296899604</v>
      </c>
      <c r="G17" s="70"/>
    </row>
    <row r="18" spans="1:7" ht="24.95" customHeight="1" x14ac:dyDescent="0.25">
      <c r="A18" s="40" t="s">
        <v>15</v>
      </c>
      <c r="B18" s="41">
        <v>5222</v>
      </c>
      <c r="C18" s="86">
        <v>417574716</v>
      </c>
      <c r="D18" s="82"/>
      <c r="E18" s="44">
        <v>532</v>
      </c>
      <c r="F18" s="86">
        <v>323597007</v>
      </c>
      <c r="G18" s="199"/>
    </row>
    <row r="19" spans="1:7" ht="24.95" customHeight="1" x14ac:dyDescent="0.25">
      <c r="A19" s="40" t="s">
        <v>17</v>
      </c>
      <c r="B19" s="41">
        <v>3215</v>
      </c>
      <c r="C19" s="86">
        <v>177758919.18599999</v>
      </c>
      <c r="D19" s="82"/>
      <c r="E19" s="44">
        <v>306</v>
      </c>
      <c r="F19" s="86">
        <v>120372173</v>
      </c>
      <c r="G19" s="70"/>
    </row>
    <row r="20" spans="1:7" ht="15.75" x14ac:dyDescent="0.25">
      <c r="A20" s="40"/>
      <c r="B20" s="106"/>
      <c r="C20" s="68"/>
      <c r="E20" s="106"/>
      <c r="G20" s="70"/>
    </row>
    <row r="21" spans="1:7" ht="15.75" x14ac:dyDescent="0.25">
      <c r="A21" s="45" t="s">
        <v>18</v>
      </c>
      <c r="B21" s="46">
        <f>SUM(B12:B19)</f>
        <v>32326</v>
      </c>
      <c r="C21" s="200">
        <f>SUM(C12:C19)</f>
        <v>2656939896.1859999</v>
      </c>
      <c r="D21" s="91"/>
      <c r="E21" s="46">
        <f>SUM(E12:E19)</f>
        <v>3233</v>
      </c>
      <c r="F21" s="90">
        <f>SUM(F12:F19)</f>
        <v>2089155115</v>
      </c>
      <c r="G21" s="91"/>
    </row>
    <row r="22" spans="1:7" x14ac:dyDescent="0.2">
      <c r="B22" s="50"/>
      <c r="C22" s="50"/>
      <c r="D22" s="50"/>
      <c r="E22" s="50"/>
      <c r="F22" s="50"/>
    </row>
  </sheetData>
  <mergeCells count="8">
    <mergeCell ref="B9:D9"/>
    <mergeCell ref="E9:G9"/>
    <mergeCell ref="A1:G1"/>
    <mergeCell ref="A2:G2"/>
    <mergeCell ref="A4:G4"/>
    <mergeCell ref="A5:G5"/>
    <mergeCell ref="A6:G6"/>
    <mergeCell ref="A7:G7"/>
  </mergeCells>
  <pageMargins left="0.7" right="0.7" top="0.75" bottom="0.75" header="0.3" footer="0.3"/>
  <pageSetup scale="93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H1"/>
    </sheetView>
  </sheetViews>
  <sheetFormatPr defaultRowHeight="12.75" x14ac:dyDescent="0.2"/>
  <cols>
    <col min="1" max="1" width="16.28515625" customWidth="1"/>
    <col min="2" max="2" width="17.7109375" customWidth="1"/>
    <col min="3" max="3" width="16.28515625" customWidth="1"/>
    <col min="4" max="4" width="12" customWidth="1"/>
    <col min="5" max="5" width="3.28515625" customWidth="1"/>
    <col min="6" max="6" width="16.28515625" customWidth="1"/>
    <col min="7" max="7" width="12" customWidth="1"/>
    <col min="8" max="8" width="3.140625" customWidth="1"/>
    <col min="9" max="9" width="11.42578125" customWidth="1"/>
    <col min="257" max="257" width="16.28515625" customWidth="1"/>
    <col min="258" max="258" width="14.5703125" customWidth="1"/>
    <col min="259" max="259" width="16.28515625" customWidth="1"/>
    <col min="260" max="260" width="12" customWidth="1"/>
    <col min="261" max="261" width="3.28515625" customWidth="1"/>
    <col min="262" max="262" width="16.28515625" customWidth="1"/>
    <col min="263" max="263" width="12" customWidth="1"/>
    <col min="264" max="264" width="3.140625" customWidth="1"/>
    <col min="265" max="265" width="11.42578125" customWidth="1"/>
    <col min="513" max="513" width="16.28515625" customWidth="1"/>
    <col min="514" max="514" width="14.5703125" customWidth="1"/>
    <col min="515" max="515" width="16.28515625" customWidth="1"/>
    <col min="516" max="516" width="12" customWidth="1"/>
    <col min="517" max="517" width="3.28515625" customWidth="1"/>
    <col min="518" max="518" width="16.28515625" customWidth="1"/>
    <col min="519" max="519" width="12" customWidth="1"/>
    <col min="520" max="520" width="3.140625" customWidth="1"/>
    <col min="521" max="521" width="11.42578125" customWidth="1"/>
    <col min="769" max="769" width="16.28515625" customWidth="1"/>
    <col min="770" max="770" width="14.5703125" customWidth="1"/>
    <col min="771" max="771" width="16.28515625" customWidth="1"/>
    <col min="772" max="772" width="12" customWidth="1"/>
    <col min="773" max="773" width="3.28515625" customWidth="1"/>
    <col min="774" max="774" width="16.28515625" customWidth="1"/>
    <col min="775" max="775" width="12" customWidth="1"/>
    <col min="776" max="776" width="3.140625" customWidth="1"/>
    <col min="777" max="777" width="11.42578125" customWidth="1"/>
    <col min="1025" max="1025" width="16.28515625" customWidth="1"/>
    <col min="1026" max="1026" width="14.5703125" customWidth="1"/>
    <col min="1027" max="1027" width="16.28515625" customWidth="1"/>
    <col min="1028" max="1028" width="12" customWidth="1"/>
    <col min="1029" max="1029" width="3.28515625" customWidth="1"/>
    <col min="1030" max="1030" width="16.28515625" customWidth="1"/>
    <col min="1031" max="1031" width="12" customWidth="1"/>
    <col min="1032" max="1032" width="3.140625" customWidth="1"/>
    <col min="1033" max="1033" width="11.42578125" customWidth="1"/>
    <col min="1281" max="1281" width="16.28515625" customWidth="1"/>
    <col min="1282" max="1282" width="14.5703125" customWidth="1"/>
    <col min="1283" max="1283" width="16.28515625" customWidth="1"/>
    <col min="1284" max="1284" width="12" customWidth="1"/>
    <col min="1285" max="1285" width="3.28515625" customWidth="1"/>
    <col min="1286" max="1286" width="16.28515625" customWidth="1"/>
    <col min="1287" max="1287" width="12" customWidth="1"/>
    <col min="1288" max="1288" width="3.140625" customWidth="1"/>
    <col min="1289" max="1289" width="11.42578125" customWidth="1"/>
    <col min="1537" max="1537" width="16.28515625" customWidth="1"/>
    <col min="1538" max="1538" width="14.5703125" customWidth="1"/>
    <col min="1539" max="1539" width="16.28515625" customWidth="1"/>
    <col min="1540" max="1540" width="12" customWidth="1"/>
    <col min="1541" max="1541" width="3.28515625" customWidth="1"/>
    <col min="1542" max="1542" width="16.28515625" customWidth="1"/>
    <col min="1543" max="1543" width="12" customWidth="1"/>
    <col min="1544" max="1544" width="3.140625" customWidth="1"/>
    <col min="1545" max="1545" width="11.42578125" customWidth="1"/>
    <col min="1793" max="1793" width="16.28515625" customWidth="1"/>
    <col min="1794" max="1794" width="14.5703125" customWidth="1"/>
    <col min="1795" max="1795" width="16.28515625" customWidth="1"/>
    <col min="1796" max="1796" width="12" customWidth="1"/>
    <col min="1797" max="1797" width="3.28515625" customWidth="1"/>
    <col min="1798" max="1798" width="16.28515625" customWidth="1"/>
    <col min="1799" max="1799" width="12" customWidth="1"/>
    <col min="1800" max="1800" width="3.140625" customWidth="1"/>
    <col min="1801" max="1801" width="11.42578125" customWidth="1"/>
    <col min="2049" max="2049" width="16.28515625" customWidth="1"/>
    <col min="2050" max="2050" width="14.5703125" customWidth="1"/>
    <col min="2051" max="2051" width="16.28515625" customWidth="1"/>
    <col min="2052" max="2052" width="12" customWidth="1"/>
    <col min="2053" max="2053" width="3.28515625" customWidth="1"/>
    <col min="2054" max="2054" width="16.28515625" customWidth="1"/>
    <col min="2055" max="2055" width="12" customWidth="1"/>
    <col min="2056" max="2056" width="3.140625" customWidth="1"/>
    <col min="2057" max="2057" width="11.42578125" customWidth="1"/>
    <col min="2305" max="2305" width="16.28515625" customWidth="1"/>
    <col min="2306" max="2306" width="14.5703125" customWidth="1"/>
    <col min="2307" max="2307" width="16.28515625" customWidth="1"/>
    <col min="2308" max="2308" width="12" customWidth="1"/>
    <col min="2309" max="2309" width="3.28515625" customWidth="1"/>
    <col min="2310" max="2310" width="16.28515625" customWidth="1"/>
    <col min="2311" max="2311" width="12" customWidth="1"/>
    <col min="2312" max="2312" width="3.140625" customWidth="1"/>
    <col min="2313" max="2313" width="11.42578125" customWidth="1"/>
    <col min="2561" max="2561" width="16.28515625" customWidth="1"/>
    <col min="2562" max="2562" width="14.5703125" customWidth="1"/>
    <col min="2563" max="2563" width="16.28515625" customWidth="1"/>
    <col min="2564" max="2564" width="12" customWidth="1"/>
    <col min="2565" max="2565" width="3.28515625" customWidth="1"/>
    <col min="2566" max="2566" width="16.28515625" customWidth="1"/>
    <col min="2567" max="2567" width="12" customWidth="1"/>
    <col min="2568" max="2568" width="3.140625" customWidth="1"/>
    <col min="2569" max="2569" width="11.42578125" customWidth="1"/>
    <col min="2817" max="2817" width="16.28515625" customWidth="1"/>
    <col min="2818" max="2818" width="14.5703125" customWidth="1"/>
    <col min="2819" max="2819" width="16.28515625" customWidth="1"/>
    <col min="2820" max="2820" width="12" customWidth="1"/>
    <col min="2821" max="2821" width="3.28515625" customWidth="1"/>
    <col min="2822" max="2822" width="16.28515625" customWidth="1"/>
    <col min="2823" max="2823" width="12" customWidth="1"/>
    <col min="2824" max="2824" width="3.140625" customWidth="1"/>
    <col min="2825" max="2825" width="11.42578125" customWidth="1"/>
    <col min="3073" max="3073" width="16.28515625" customWidth="1"/>
    <col min="3074" max="3074" width="14.5703125" customWidth="1"/>
    <col min="3075" max="3075" width="16.28515625" customWidth="1"/>
    <col min="3076" max="3076" width="12" customWidth="1"/>
    <col min="3077" max="3077" width="3.28515625" customWidth="1"/>
    <col min="3078" max="3078" width="16.28515625" customWidth="1"/>
    <col min="3079" max="3079" width="12" customWidth="1"/>
    <col min="3080" max="3080" width="3.140625" customWidth="1"/>
    <col min="3081" max="3081" width="11.42578125" customWidth="1"/>
    <col min="3329" max="3329" width="16.28515625" customWidth="1"/>
    <col min="3330" max="3330" width="14.5703125" customWidth="1"/>
    <col min="3331" max="3331" width="16.28515625" customWidth="1"/>
    <col min="3332" max="3332" width="12" customWidth="1"/>
    <col min="3333" max="3333" width="3.28515625" customWidth="1"/>
    <col min="3334" max="3334" width="16.28515625" customWidth="1"/>
    <col min="3335" max="3335" width="12" customWidth="1"/>
    <col min="3336" max="3336" width="3.140625" customWidth="1"/>
    <col min="3337" max="3337" width="11.42578125" customWidth="1"/>
    <col min="3585" max="3585" width="16.28515625" customWidth="1"/>
    <col min="3586" max="3586" width="14.5703125" customWidth="1"/>
    <col min="3587" max="3587" width="16.28515625" customWidth="1"/>
    <col min="3588" max="3588" width="12" customWidth="1"/>
    <col min="3589" max="3589" width="3.28515625" customWidth="1"/>
    <col min="3590" max="3590" width="16.28515625" customWidth="1"/>
    <col min="3591" max="3591" width="12" customWidth="1"/>
    <col min="3592" max="3592" width="3.140625" customWidth="1"/>
    <col min="3593" max="3593" width="11.42578125" customWidth="1"/>
    <col min="3841" max="3841" width="16.28515625" customWidth="1"/>
    <col min="3842" max="3842" width="14.5703125" customWidth="1"/>
    <col min="3843" max="3843" width="16.28515625" customWidth="1"/>
    <col min="3844" max="3844" width="12" customWidth="1"/>
    <col min="3845" max="3845" width="3.28515625" customWidth="1"/>
    <col min="3846" max="3846" width="16.28515625" customWidth="1"/>
    <col min="3847" max="3847" width="12" customWidth="1"/>
    <col min="3848" max="3848" width="3.140625" customWidth="1"/>
    <col min="3849" max="3849" width="11.42578125" customWidth="1"/>
    <col min="4097" max="4097" width="16.28515625" customWidth="1"/>
    <col min="4098" max="4098" width="14.5703125" customWidth="1"/>
    <col min="4099" max="4099" width="16.28515625" customWidth="1"/>
    <col min="4100" max="4100" width="12" customWidth="1"/>
    <col min="4101" max="4101" width="3.28515625" customWidth="1"/>
    <col min="4102" max="4102" width="16.28515625" customWidth="1"/>
    <col min="4103" max="4103" width="12" customWidth="1"/>
    <col min="4104" max="4104" width="3.140625" customWidth="1"/>
    <col min="4105" max="4105" width="11.42578125" customWidth="1"/>
    <col min="4353" max="4353" width="16.28515625" customWidth="1"/>
    <col min="4354" max="4354" width="14.5703125" customWidth="1"/>
    <col min="4355" max="4355" width="16.28515625" customWidth="1"/>
    <col min="4356" max="4356" width="12" customWidth="1"/>
    <col min="4357" max="4357" width="3.28515625" customWidth="1"/>
    <col min="4358" max="4358" width="16.28515625" customWidth="1"/>
    <col min="4359" max="4359" width="12" customWidth="1"/>
    <col min="4360" max="4360" width="3.140625" customWidth="1"/>
    <col min="4361" max="4361" width="11.42578125" customWidth="1"/>
    <col min="4609" max="4609" width="16.28515625" customWidth="1"/>
    <col min="4610" max="4610" width="14.5703125" customWidth="1"/>
    <col min="4611" max="4611" width="16.28515625" customWidth="1"/>
    <col min="4612" max="4612" width="12" customWidth="1"/>
    <col min="4613" max="4613" width="3.28515625" customWidth="1"/>
    <col min="4614" max="4614" width="16.28515625" customWidth="1"/>
    <col min="4615" max="4615" width="12" customWidth="1"/>
    <col min="4616" max="4616" width="3.140625" customWidth="1"/>
    <col min="4617" max="4617" width="11.42578125" customWidth="1"/>
    <col min="4865" max="4865" width="16.28515625" customWidth="1"/>
    <col min="4866" max="4866" width="14.5703125" customWidth="1"/>
    <col min="4867" max="4867" width="16.28515625" customWidth="1"/>
    <col min="4868" max="4868" width="12" customWidth="1"/>
    <col min="4869" max="4869" width="3.28515625" customWidth="1"/>
    <col min="4870" max="4870" width="16.28515625" customWidth="1"/>
    <col min="4871" max="4871" width="12" customWidth="1"/>
    <col min="4872" max="4872" width="3.140625" customWidth="1"/>
    <col min="4873" max="4873" width="11.42578125" customWidth="1"/>
    <col min="5121" max="5121" width="16.28515625" customWidth="1"/>
    <col min="5122" max="5122" width="14.5703125" customWidth="1"/>
    <col min="5123" max="5123" width="16.28515625" customWidth="1"/>
    <col min="5124" max="5124" width="12" customWidth="1"/>
    <col min="5125" max="5125" width="3.28515625" customWidth="1"/>
    <col min="5126" max="5126" width="16.28515625" customWidth="1"/>
    <col min="5127" max="5127" width="12" customWidth="1"/>
    <col min="5128" max="5128" width="3.140625" customWidth="1"/>
    <col min="5129" max="5129" width="11.42578125" customWidth="1"/>
    <col min="5377" max="5377" width="16.28515625" customWidth="1"/>
    <col min="5378" max="5378" width="14.5703125" customWidth="1"/>
    <col min="5379" max="5379" width="16.28515625" customWidth="1"/>
    <col min="5380" max="5380" width="12" customWidth="1"/>
    <col min="5381" max="5381" width="3.28515625" customWidth="1"/>
    <col min="5382" max="5382" width="16.28515625" customWidth="1"/>
    <col min="5383" max="5383" width="12" customWidth="1"/>
    <col min="5384" max="5384" width="3.140625" customWidth="1"/>
    <col min="5385" max="5385" width="11.42578125" customWidth="1"/>
    <col min="5633" max="5633" width="16.28515625" customWidth="1"/>
    <col min="5634" max="5634" width="14.5703125" customWidth="1"/>
    <col min="5635" max="5635" width="16.28515625" customWidth="1"/>
    <col min="5636" max="5636" width="12" customWidth="1"/>
    <col min="5637" max="5637" width="3.28515625" customWidth="1"/>
    <col min="5638" max="5638" width="16.28515625" customWidth="1"/>
    <col min="5639" max="5639" width="12" customWidth="1"/>
    <col min="5640" max="5640" width="3.140625" customWidth="1"/>
    <col min="5641" max="5641" width="11.42578125" customWidth="1"/>
    <col min="5889" max="5889" width="16.28515625" customWidth="1"/>
    <col min="5890" max="5890" width="14.5703125" customWidth="1"/>
    <col min="5891" max="5891" width="16.28515625" customWidth="1"/>
    <col min="5892" max="5892" width="12" customWidth="1"/>
    <col min="5893" max="5893" width="3.28515625" customWidth="1"/>
    <col min="5894" max="5894" width="16.28515625" customWidth="1"/>
    <col min="5895" max="5895" width="12" customWidth="1"/>
    <col min="5896" max="5896" width="3.140625" customWidth="1"/>
    <col min="5897" max="5897" width="11.42578125" customWidth="1"/>
    <col min="6145" max="6145" width="16.28515625" customWidth="1"/>
    <col min="6146" max="6146" width="14.5703125" customWidth="1"/>
    <col min="6147" max="6147" width="16.28515625" customWidth="1"/>
    <col min="6148" max="6148" width="12" customWidth="1"/>
    <col min="6149" max="6149" width="3.28515625" customWidth="1"/>
    <col min="6150" max="6150" width="16.28515625" customWidth="1"/>
    <col min="6151" max="6151" width="12" customWidth="1"/>
    <col min="6152" max="6152" width="3.140625" customWidth="1"/>
    <col min="6153" max="6153" width="11.42578125" customWidth="1"/>
    <col min="6401" max="6401" width="16.28515625" customWidth="1"/>
    <col min="6402" max="6402" width="14.5703125" customWidth="1"/>
    <col min="6403" max="6403" width="16.28515625" customWidth="1"/>
    <col min="6404" max="6404" width="12" customWidth="1"/>
    <col min="6405" max="6405" width="3.28515625" customWidth="1"/>
    <col min="6406" max="6406" width="16.28515625" customWidth="1"/>
    <col min="6407" max="6407" width="12" customWidth="1"/>
    <col min="6408" max="6408" width="3.140625" customWidth="1"/>
    <col min="6409" max="6409" width="11.42578125" customWidth="1"/>
    <col min="6657" max="6657" width="16.28515625" customWidth="1"/>
    <col min="6658" max="6658" width="14.5703125" customWidth="1"/>
    <col min="6659" max="6659" width="16.28515625" customWidth="1"/>
    <col min="6660" max="6660" width="12" customWidth="1"/>
    <col min="6661" max="6661" width="3.28515625" customWidth="1"/>
    <col min="6662" max="6662" width="16.28515625" customWidth="1"/>
    <col min="6663" max="6663" width="12" customWidth="1"/>
    <col min="6664" max="6664" width="3.140625" customWidth="1"/>
    <col min="6665" max="6665" width="11.42578125" customWidth="1"/>
    <col min="6913" max="6913" width="16.28515625" customWidth="1"/>
    <col min="6914" max="6914" width="14.5703125" customWidth="1"/>
    <col min="6915" max="6915" width="16.28515625" customWidth="1"/>
    <col min="6916" max="6916" width="12" customWidth="1"/>
    <col min="6917" max="6917" width="3.28515625" customWidth="1"/>
    <col min="6918" max="6918" width="16.28515625" customWidth="1"/>
    <col min="6919" max="6919" width="12" customWidth="1"/>
    <col min="6920" max="6920" width="3.140625" customWidth="1"/>
    <col min="6921" max="6921" width="11.42578125" customWidth="1"/>
    <col min="7169" max="7169" width="16.28515625" customWidth="1"/>
    <col min="7170" max="7170" width="14.5703125" customWidth="1"/>
    <col min="7171" max="7171" width="16.28515625" customWidth="1"/>
    <col min="7172" max="7172" width="12" customWidth="1"/>
    <col min="7173" max="7173" width="3.28515625" customWidth="1"/>
    <col min="7174" max="7174" width="16.28515625" customWidth="1"/>
    <col min="7175" max="7175" width="12" customWidth="1"/>
    <col min="7176" max="7176" width="3.140625" customWidth="1"/>
    <col min="7177" max="7177" width="11.42578125" customWidth="1"/>
    <col min="7425" max="7425" width="16.28515625" customWidth="1"/>
    <col min="7426" max="7426" width="14.5703125" customWidth="1"/>
    <col min="7427" max="7427" width="16.28515625" customWidth="1"/>
    <col min="7428" max="7428" width="12" customWidth="1"/>
    <col min="7429" max="7429" width="3.28515625" customWidth="1"/>
    <col min="7430" max="7430" width="16.28515625" customWidth="1"/>
    <col min="7431" max="7431" width="12" customWidth="1"/>
    <col min="7432" max="7432" width="3.140625" customWidth="1"/>
    <col min="7433" max="7433" width="11.42578125" customWidth="1"/>
    <col min="7681" max="7681" width="16.28515625" customWidth="1"/>
    <col min="7682" max="7682" width="14.5703125" customWidth="1"/>
    <col min="7683" max="7683" width="16.28515625" customWidth="1"/>
    <col min="7684" max="7684" width="12" customWidth="1"/>
    <col min="7685" max="7685" width="3.28515625" customWidth="1"/>
    <col min="7686" max="7686" width="16.28515625" customWidth="1"/>
    <col min="7687" max="7687" width="12" customWidth="1"/>
    <col min="7688" max="7688" width="3.140625" customWidth="1"/>
    <col min="7689" max="7689" width="11.42578125" customWidth="1"/>
    <col min="7937" max="7937" width="16.28515625" customWidth="1"/>
    <col min="7938" max="7938" width="14.5703125" customWidth="1"/>
    <col min="7939" max="7939" width="16.28515625" customWidth="1"/>
    <col min="7940" max="7940" width="12" customWidth="1"/>
    <col min="7941" max="7941" width="3.28515625" customWidth="1"/>
    <col min="7942" max="7942" width="16.28515625" customWidth="1"/>
    <col min="7943" max="7943" width="12" customWidth="1"/>
    <col min="7944" max="7944" width="3.140625" customWidth="1"/>
    <col min="7945" max="7945" width="11.42578125" customWidth="1"/>
    <col min="8193" max="8193" width="16.28515625" customWidth="1"/>
    <col min="8194" max="8194" width="14.5703125" customWidth="1"/>
    <col min="8195" max="8195" width="16.28515625" customWidth="1"/>
    <col min="8196" max="8196" width="12" customWidth="1"/>
    <col min="8197" max="8197" width="3.28515625" customWidth="1"/>
    <col min="8198" max="8198" width="16.28515625" customWidth="1"/>
    <col min="8199" max="8199" width="12" customWidth="1"/>
    <col min="8200" max="8200" width="3.140625" customWidth="1"/>
    <col min="8201" max="8201" width="11.42578125" customWidth="1"/>
    <col min="8449" max="8449" width="16.28515625" customWidth="1"/>
    <col min="8450" max="8450" width="14.5703125" customWidth="1"/>
    <col min="8451" max="8451" width="16.28515625" customWidth="1"/>
    <col min="8452" max="8452" width="12" customWidth="1"/>
    <col min="8453" max="8453" width="3.28515625" customWidth="1"/>
    <col min="8454" max="8454" width="16.28515625" customWidth="1"/>
    <col min="8455" max="8455" width="12" customWidth="1"/>
    <col min="8456" max="8456" width="3.140625" customWidth="1"/>
    <col min="8457" max="8457" width="11.42578125" customWidth="1"/>
    <col min="8705" max="8705" width="16.28515625" customWidth="1"/>
    <col min="8706" max="8706" width="14.5703125" customWidth="1"/>
    <col min="8707" max="8707" width="16.28515625" customWidth="1"/>
    <col min="8708" max="8708" width="12" customWidth="1"/>
    <col min="8709" max="8709" width="3.28515625" customWidth="1"/>
    <col min="8710" max="8710" width="16.28515625" customWidth="1"/>
    <col min="8711" max="8711" width="12" customWidth="1"/>
    <col min="8712" max="8712" width="3.140625" customWidth="1"/>
    <col min="8713" max="8713" width="11.42578125" customWidth="1"/>
    <col min="8961" max="8961" width="16.28515625" customWidth="1"/>
    <col min="8962" max="8962" width="14.5703125" customWidth="1"/>
    <col min="8963" max="8963" width="16.28515625" customWidth="1"/>
    <col min="8964" max="8964" width="12" customWidth="1"/>
    <col min="8965" max="8965" width="3.28515625" customWidth="1"/>
    <col min="8966" max="8966" width="16.28515625" customWidth="1"/>
    <col min="8967" max="8967" width="12" customWidth="1"/>
    <col min="8968" max="8968" width="3.140625" customWidth="1"/>
    <col min="8969" max="8969" width="11.42578125" customWidth="1"/>
    <col min="9217" max="9217" width="16.28515625" customWidth="1"/>
    <col min="9218" max="9218" width="14.5703125" customWidth="1"/>
    <col min="9219" max="9219" width="16.28515625" customWidth="1"/>
    <col min="9220" max="9220" width="12" customWidth="1"/>
    <col min="9221" max="9221" width="3.28515625" customWidth="1"/>
    <col min="9222" max="9222" width="16.28515625" customWidth="1"/>
    <col min="9223" max="9223" width="12" customWidth="1"/>
    <col min="9224" max="9224" width="3.140625" customWidth="1"/>
    <col min="9225" max="9225" width="11.42578125" customWidth="1"/>
    <col min="9473" max="9473" width="16.28515625" customWidth="1"/>
    <col min="9474" max="9474" width="14.5703125" customWidth="1"/>
    <col min="9475" max="9475" width="16.28515625" customWidth="1"/>
    <col min="9476" max="9476" width="12" customWidth="1"/>
    <col min="9477" max="9477" width="3.28515625" customWidth="1"/>
    <col min="9478" max="9478" width="16.28515625" customWidth="1"/>
    <col min="9479" max="9479" width="12" customWidth="1"/>
    <col min="9480" max="9480" width="3.140625" customWidth="1"/>
    <col min="9481" max="9481" width="11.42578125" customWidth="1"/>
    <col min="9729" max="9729" width="16.28515625" customWidth="1"/>
    <col min="9730" max="9730" width="14.5703125" customWidth="1"/>
    <col min="9731" max="9731" width="16.28515625" customWidth="1"/>
    <col min="9732" max="9732" width="12" customWidth="1"/>
    <col min="9733" max="9733" width="3.28515625" customWidth="1"/>
    <col min="9734" max="9734" width="16.28515625" customWidth="1"/>
    <col min="9735" max="9735" width="12" customWidth="1"/>
    <col min="9736" max="9736" width="3.140625" customWidth="1"/>
    <col min="9737" max="9737" width="11.42578125" customWidth="1"/>
    <col min="9985" max="9985" width="16.28515625" customWidth="1"/>
    <col min="9986" max="9986" width="14.5703125" customWidth="1"/>
    <col min="9987" max="9987" width="16.28515625" customWidth="1"/>
    <col min="9988" max="9988" width="12" customWidth="1"/>
    <col min="9989" max="9989" width="3.28515625" customWidth="1"/>
    <col min="9990" max="9990" width="16.28515625" customWidth="1"/>
    <col min="9991" max="9991" width="12" customWidth="1"/>
    <col min="9992" max="9992" width="3.140625" customWidth="1"/>
    <col min="9993" max="9993" width="11.42578125" customWidth="1"/>
    <col min="10241" max="10241" width="16.28515625" customWidth="1"/>
    <col min="10242" max="10242" width="14.5703125" customWidth="1"/>
    <col min="10243" max="10243" width="16.28515625" customWidth="1"/>
    <col min="10244" max="10244" width="12" customWidth="1"/>
    <col min="10245" max="10245" width="3.28515625" customWidth="1"/>
    <col min="10246" max="10246" width="16.28515625" customWidth="1"/>
    <col min="10247" max="10247" width="12" customWidth="1"/>
    <col min="10248" max="10248" width="3.140625" customWidth="1"/>
    <col min="10249" max="10249" width="11.42578125" customWidth="1"/>
    <col min="10497" max="10497" width="16.28515625" customWidth="1"/>
    <col min="10498" max="10498" width="14.5703125" customWidth="1"/>
    <col min="10499" max="10499" width="16.28515625" customWidth="1"/>
    <col min="10500" max="10500" width="12" customWidth="1"/>
    <col min="10501" max="10501" width="3.28515625" customWidth="1"/>
    <col min="10502" max="10502" width="16.28515625" customWidth="1"/>
    <col min="10503" max="10503" width="12" customWidth="1"/>
    <col min="10504" max="10504" width="3.140625" customWidth="1"/>
    <col min="10505" max="10505" width="11.42578125" customWidth="1"/>
    <col min="10753" max="10753" width="16.28515625" customWidth="1"/>
    <col min="10754" max="10754" width="14.5703125" customWidth="1"/>
    <col min="10755" max="10755" width="16.28515625" customWidth="1"/>
    <col min="10756" max="10756" width="12" customWidth="1"/>
    <col min="10757" max="10757" width="3.28515625" customWidth="1"/>
    <col min="10758" max="10758" width="16.28515625" customWidth="1"/>
    <col min="10759" max="10759" width="12" customWidth="1"/>
    <col min="10760" max="10760" width="3.140625" customWidth="1"/>
    <col min="10761" max="10761" width="11.42578125" customWidth="1"/>
    <col min="11009" max="11009" width="16.28515625" customWidth="1"/>
    <col min="11010" max="11010" width="14.5703125" customWidth="1"/>
    <col min="11011" max="11011" width="16.28515625" customWidth="1"/>
    <col min="11012" max="11012" width="12" customWidth="1"/>
    <col min="11013" max="11013" width="3.28515625" customWidth="1"/>
    <col min="11014" max="11014" width="16.28515625" customWidth="1"/>
    <col min="11015" max="11015" width="12" customWidth="1"/>
    <col min="11016" max="11016" width="3.140625" customWidth="1"/>
    <col min="11017" max="11017" width="11.42578125" customWidth="1"/>
    <col min="11265" max="11265" width="16.28515625" customWidth="1"/>
    <col min="11266" max="11266" width="14.5703125" customWidth="1"/>
    <col min="11267" max="11267" width="16.28515625" customWidth="1"/>
    <col min="11268" max="11268" width="12" customWidth="1"/>
    <col min="11269" max="11269" width="3.28515625" customWidth="1"/>
    <col min="11270" max="11270" width="16.28515625" customWidth="1"/>
    <col min="11271" max="11271" width="12" customWidth="1"/>
    <col min="11272" max="11272" width="3.140625" customWidth="1"/>
    <col min="11273" max="11273" width="11.42578125" customWidth="1"/>
    <col min="11521" max="11521" width="16.28515625" customWidth="1"/>
    <col min="11522" max="11522" width="14.5703125" customWidth="1"/>
    <col min="11523" max="11523" width="16.28515625" customWidth="1"/>
    <col min="11524" max="11524" width="12" customWidth="1"/>
    <col min="11525" max="11525" width="3.28515625" customWidth="1"/>
    <col min="11526" max="11526" width="16.28515625" customWidth="1"/>
    <col min="11527" max="11527" width="12" customWidth="1"/>
    <col min="11528" max="11528" width="3.140625" customWidth="1"/>
    <col min="11529" max="11529" width="11.42578125" customWidth="1"/>
    <col min="11777" max="11777" width="16.28515625" customWidth="1"/>
    <col min="11778" max="11778" width="14.5703125" customWidth="1"/>
    <col min="11779" max="11779" width="16.28515625" customWidth="1"/>
    <col min="11780" max="11780" width="12" customWidth="1"/>
    <col min="11781" max="11781" width="3.28515625" customWidth="1"/>
    <col min="11782" max="11782" width="16.28515625" customWidth="1"/>
    <col min="11783" max="11783" width="12" customWidth="1"/>
    <col min="11784" max="11784" width="3.140625" customWidth="1"/>
    <col min="11785" max="11785" width="11.42578125" customWidth="1"/>
    <col min="12033" max="12033" width="16.28515625" customWidth="1"/>
    <col min="12034" max="12034" width="14.5703125" customWidth="1"/>
    <col min="12035" max="12035" width="16.28515625" customWidth="1"/>
    <col min="12036" max="12036" width="12" customWidth="1"/>
    <col min="12037" max="12037" width="3.28515625" customWidth="1"/>
    <col min="12038" max="12038" width="16.28515625" customWidth="1"/>
    <col min="12039" max="12039" width="12" customWidth="1"/>
    <col min="12040" max="12040" width="3.140625" customWidth="1"/>
    <col min="12041" max="12041" width="11.42578125" customWidth="1"/>
    <col min="12289" max="12289" width="16.28515625" customWidth="1"/>
    <col min="12290" max="12290" width="14.5703125" customWidth="1"/>
    <col min="12291" max="12291" width="16.28515625" customWidth="1"/>
    <col min="12292" max="12292" width="12" customWidth="1"/>
    <col min="12293" max="12293" width="3.28515625" customWidth="1"/>
    <col min="12294" max="12294" width="16.28515625" customWidth="1"/>
    <col min="12295" max="12295" width="12" customWidth="1"/>
    <col min="12296" max="12296" width="3.140625" customWidth="1"/>
    <col min="12297" max="12297" width="11.42578125" customWidth="1"/>
    <col min="12545" max="12545" width="16.28515625" customWidth="1"/>
    <col min="12546" max="12546" width="14.5703125" customWidth="1"/>
    <col min="12547" max="12547" width="16.28515625" customWidth="1"/>
    <col min="12548" max="12548" width="12" customWidth="1"/>
    <col min="12549" max="12549" width="3.28515625" customWidth="1"/>
    <col min="12550" max="12550" width="16.28515625" customWidth="1"/>
    <col min="12551" max="12551" width="12" customWidth="1"/>
    <col min="12552" max="12552" width="3.140625" customWidth="1"/>
    <col min="12553" max="12553" width="11.42578125" customWidth="1"/>
    <col min="12801" max="12801" width="16.28515625" customWidth="1"/>
    <col min="12802" max="12802" width="14.5703125" customWidth="1"/>
    <col min="12803" max="12803" width="16.28515625" customWidth="1"/>
    <col min="12804" max="12804" width="12" customWidth="1"/>
    <col min="12805" max="12805" width="3.28515625" customWidth="1"/>
    <col min="12806" max="12806" width="16.28515625" customWidth="1"/>
    <col min="12807" max="12807" width="12" customWidth="1"/>
    <col min="12808" max="12808" width="3.140625" customWidth="1"/>
    <col min="12809" max="12809" width="11.42578125" customWidth="1"/>
    <col min="13057" max="13057" width="16.28515625" customWidth="1"/>
    <col min="13058" max="13058" width="14.5703125" customWidth="1"/>
    <col min="13059" max="13059" width="16.28515625" customWidth="1"/>
    <col min="13060" max="13060" width="12" customWidth="1"/>
    <col min="13061" max="13061" width="3.28515625" customWidth="1"/>
    <col min="13062" max="13062" width="16.28515625" customWidth="1"/>
    <col min="13063" max="13063" width="12" customWidth="1"/>
    <col min="13064" max="13064" width="3.140625" customWidth="1"/>
    <col min="13065" max="13065" width="11.42578125" customWidth="1"/>
    <col min="13313" max="13313" width="16.28515625" customWidth="1"/>
    <col min="13314" max="13314" width="14.5703125" customWidth="1"/>
    <col min="13315" max="13315" width="16.28515625" customWidth="1"/>
    <col min="13316" max="13316" width="12" customWidth="1"/>
    <col min="13317" max="13317" width="3.28515625" customWidth="1"/>
    <col min="13318" max="13318" width="16.28515625" customWidth="1"/>
    <col min="13319" max="13319" width="12" customWidth="1"/>
    <col min="13320" max="13320" width="3.140625" customWidth="1"/>
    <col min="13321" max="13321" width="11.42578125" customWidth="1"/>
    <col min="13569" max="13569" width="16.28515625" customWidth="1"/>
    <col min="13570" max="13570" width="14.5703125" customWidth="1"/>
    <col min="13571" max="13571" width="16.28515625" customWidth="1"/>
    <col min="13572" max="13572" width="12" customWidth="1"/>
    <col min="13573" max="13573" width="3.28515625" customWidth="1"/>
    <col min="13574" max="13574" width="16.28515625" customWidth="1"/>
    <col min="13575" max="13575" width="12" customWidth="1"/>
    <col min="13576" max="13576" width="3.140625" customWidth="1"/>
    <col min="13577" max="13577" width="11.42578125" customWidth="1"/>
    <col min="13825" max="13825" width="16.28515625" customWidth="1"/>
    <col min="13826" max="13826" width="14.5703125" customWidth="1"/>
    <col min="13827" max="13827" width="16.28515625" customWidth="1"/>
    <col min="13828" max="13828" width="12" customWidth="1"/>
    <col min="13829" max="13829" width="3.28515625" customWidth="1"/>
    <col min="13830" max="13830" width="16.28515625" customWidth="1"/>
    <col min="13831" max="13831" width="12" customWidth="1"/>
    <col min="13832" max="13832" width="3.140625" customWidth="1"/>
    <col min="13833" max="13833" width="11.42578125" customWidth="1"/>
    <col min="14081" max="14081" width="16.28515625" customWidth="1"/>
    <col min="14082" max="14082" width="14.5703125" customWidth="1"/>
    <col min="14083" max="14083" width="16.28515625" customWidth="1"/>
    <col min="14084" max="14084" width="12" customWidth="1"/>
    <col min="14085" max="14085" width="3.28515625" customWidth="1"/>
    <col min="14086" max="14086" width="16.28515625" customWidth="1"/>
    <col min="14087" max="14087" width="12" customWidth="1"/>
    <col min="14088" max="14088" width="3.140625" customWidth="1"/>
    <col min="14089" max="14089" width="11.42578125" customWidth="1"/>
    <col min="14337" max="14337" width="16.28515625" customWidth="1"/>
    <col min="14338" max="14338" width="14.5703125" customWidth="1"/>
    <col min="14339" max="14339" width="16.28515625" customWidth="1"/>
    <col min="14340" max="14340" width="12" customWidth="1"/>
    <col min="14341" max="14341" width="3.28515625" customWidth="1"/>
    <col min="14342" max="14342" width="16.28515625" customWidth="1"/>
    <col min="14343" max="14343" width="12" customWidth="1"/>
    <col min="14344" max="14344" width="3.140625" customWidth="1"/>
    <col min="14345" max="14345" width="11.42578125" customWidth="1"/>
    <col min="14593" max="14593" width="16.28515625" customWidth="1"/>
    <col min="14594" max="14594" width="14.5703125" customWidth="1"/>
    <col min="14595" max="14595" width="16.28515625" customWidth="1"/>
    <col min="14596" max="14596" width="12" customWidth="1"/>
    <col min="14597" max="14597" width="3.28515625" customWidth="1"/>
    <col min="14598" max="14598" width="16.28515625" customWidth="1"/>
    <col min="14599" max="14599" width="12" customWidth="1"/>
    <col min="14600" max="14600" width="3.140625" customWidth="1"/>
    <col min="14601" max="14601" width="11.42578125" customWidth="1"/>
    <col min="14849" max="14849" width="16.28515625" customWidth="1"/>
    <col min="14850" max="14850" width="14.5703125" customWidth="1"/>
    <col min="14851" max="14851" width="16.28515625" customWidth="1"/>
    <col min="14852" max="14852" width="12" customWidth="1"/>
    <col min="14853" max="14853" width="3.28515625" customWidth="1"/>
    <col min="14854" max="14854" width="16.28515625" customWidth="1"/>
    <col min="14855" max="14855" width="12" customWidth="1"/>
    <col min="14856" max="14856" width="3.140625" customWidth="1"/>
    <col min="14857" max="14857" width="11.42578125" customWidth="1"/>
    <col min="15105" max="15105" width="16.28515625" customWidth="1"/>
    <col min="15106" max="15106" width="14.5703125" customWidth="1"/>
    <col min="15107" max="15107" width="16.28515625" customWidth="1"/>
    <col min="15108" max="15108" width="12" customWidth="1"/>
    <col min="15109" max="15109" width="3.28515625" customWidth="1"/>
    <col min="15110" max="15110" width="16.28515625" customWidth="1"/>
    <col min="15111" max="15111" width="12" customWidth="1"/>
    <col min="15112" max="15112" width="3.140625" customWidth="1"/>
    <col min="15113" max="15113" width="11.42578125" customWidth="1"/>
    <col min="15361" max="15361" width="16.28515625" customWidth="1"/>
    <col min="15362" max="15362" width="14.5703125" customWidth="1"/>
    <col min="15363" max="15363" width="16.28515625" customWidth="1"/>
    <col min="15364" max="15364" width="12" customWidth="1"/>
    <col min="15365" max="15365" width="3.28515625" customWidth="1"/>
    <col min="15366" max="15366" width="16.28515625" customWidth="1"/>
    <col min="15367" max="15367" width="12" customWidth="1"/>
    <col min="15368" max="15368" width="3.140625" customWidth="1"/>
    <col min="15369" max="15369" width="11.42578125" customWidth="1"/>
    <col min="15617" max="15617" width="16.28515625" customWidth="1"/>
    <col min="15618" max="15618" width="14.5703125" customWidth="1"/>
    <col min="15619" max="15619" width="16.28515625" customWidth="1"/>
    <col min="15620" max="15620" width="12" customWidth="1"/>
    <col min="15621" max="15621" width="3.28515625" customWidth="1"/>
    <col min="15622" max="15622" width="16.28515625" customWidth="1"/>
    <col min="15623" max="15623" width="12" customWidth="1"/>
    <col min="15624" max="15624" width="3.140625" customWidth="1"/>
    <col min="15625" max="15625" width="11.42578125" customWidth="1"/>
    <col min="15873" max="15873" width="16.28515625" customWidth="1"/>
    <col min="15874" max="15874" width="14.5703125" customWidth="1"/>
    <col min="15875" max="15875" width="16.28515625" customWidth="1"/>
    <col min="15876" max="15876" width="12" customWidth="1"/>
    <col min="15877" max="15877" width="3.28515625" customWidth="1"/>
    <col min="15878" max="15878" width="16.28515625" customWidth="1"/>
    <col min="15879" max="15879" width="12" customWidth="1"/>
    <col min="15880" max="15880" width="3.140625" customWidth="1"/>
    <col min="15881" max="15881" width="11.42578125" customWidth="1"/>
    <col min="16129" max="16129" width="16.28515625" customWidth="1"/>
    <col min="16130" max="16130" width="14.5703125" customWidth="1"/>
    <col min="16131" max="16131" width="16.28515625" customWidth="1"/>
    <col min="16132" max="16132" width="12" customWidth="1"/>
    <col min="16133" max="16133" width="3.28515625" customWidth="1"/>
    <col min="16134" max="16134" width="16.28515625" customWidth="1"/>
    <col min="16135" max="16135" width="12" customWidth="1"/>
    <col min="16136" max="16136" width="3.140625" customWidth="1"/>
    <col min="16137" max="16137" width="11.42578125" customWidth="1"/>
  </cols>
  <sheetData>
    <row r="1" spans="1:9" ht="20.25" x14ac:dyDescent="0.3">
      <c r="A1" s="376" t="s">
        <v>74</v>
      </c>
      <c r="B1" s="376"/>
      <c r="C1" s="376"/>
      <c r="D1" s="376"/>
      <c r="E1" s="376"/>
      <c r="F1" s="376"/>
      <c r="G1" s="376"/>
      <c r="H1" s="376"/>
      <c r="I1" s="71"/>
    </row>
    <row r="2" spans="1:9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71"/>
    </row>
    <row r="4" spans="1:9" ht="18" x14ac:dyDescent="0.25">
      <c r="A4" s="377" t="s">
        <v>147</v>
      </c>
      <c r="B4" s="377"/>
      <c r="C4" s="377"/>
      <c r="D4" s="377"/>
      <c r="E4" s="377"/>
      <c r="F4" s="377"/>
      <c r="G4" s="377"/>
      <c r="H4" s="377"/>
    </row>
    <row r="5" spans="1:9" ht="18" x14ac:dyDescent="0.25">
      <c r="A5" s="377" t="s">
        <v>47</v>
      </c>
      <c r="B5" s="377"/>
      <c r="C5" s="377"/>
      <c r="D5" s="377"/>
      <c r="E5" s="377"/>
      <c r="F5" s="377"/>
      <c r="G5" s="377"/>
      <c r="H5" s="377"/>
    </row>
    <row r="6" spans="1:9" ht="15" x14ac:dyDescent="0.2">
      <c r="A6" s="378" t="s">
        <v>4</v>
      </c>
      <c r="B6" s="378"/>
      <c r="C6" s="378"/>
      <c r="D6" s="378"/>
      <c r="E6" s="378"/>
      <c r="F6" s="378"/>
      <c r="G6" s="378"/>
      <c r="H6" s="378"/>
    </row>
    <row r="8" spans="1:9" ht="15.75" x14ac:dyDescent="0.25">
      <c r="A8" s="51"/>
      <c r="B8" s="52"/>
      <c r="C8" s="35"/>
      <c r="D8" s="4" t="s">
        <v>5</v>
      </c>
      <c r="E8" s="154"/>
      <c r="F8" s="35"/>
      <c r="G8" s="4" t="s">
        <v>5</v>
      </c>
      <c r="H8" s="53"/>
    </row>
    <row r="9" spans="1:9" ht="15.75" x14ac:dyDescent="0.25">
      <c r="A9" s="387" t="s">
        <v>48</v>
      </c>
      <c r="B9" s="388"/>
      <c r="C9" s="8" t="s">
        <v>7</v>
      </c>
      <c r="D9" s="9" t="s">
        <v>8</v>
      </c>
      <c r="E9" s="156"/>
      <c r="F9" s="8" t="s">
        <v>9</v>
      </c>
      <c r="G9" s="9" t="s">
        <v>8</v>
      </c>
      <c r="H9" s="55"/>
    </row>
    <row r="10" spans="1:9" ht="15.75" x14ac:dyDescent="0.25">
      <c r="A10" s="63"/>
      <c r="B10" s="206"/>
      <c r="C10" s="64"/>
      <c r="D10" s="65"/>
      <c r="E10" s="15"/>
      <c r="F10" s="64"/>
      <c r="G10" s="65"/>
      <c r="H10" s="67"/>
    </row>
    <row r="11" spans="1:9" ht="15.75" x14ac:dyDescent="0.25">
      <c r="A11" s="12" t="s">
        <v>148</v>
      </c>
      <c r="C11" s="102">
        <v>105780</v>
      </c>
      <c r="D11" s="103">
        <f>(C11/C$17)*100</f>
        <v>32.722683148653417</v>
      </c>
      <c r="E11" s="2" t="s">
        <v>11</v>
      </c>
      <c r="F11" s="18">
        <v>2582313960</v>
      </c>
      <c r="G11" s="169">
        <f>(F11/F$17)*100</f>
        <v>90.374620722886718</v>
      </c>
      <c r="H11" s="17" t="s">
        <v>11</v>
      </c>
    </row>
    <row r="12" spans="1:9" ht="24.95" customHeight="1" x14ac:dyDescent="0.25">
      <c r="A12" s="12" t="s">
        <v>149</v>
      </c>
      <c r="C12" s="102">
        <v>13863</v>
      </c>
      <c r="D12" s="103">
        <f>(C12/C$17)*100</f>
        <v>4.2884718896746294</v>
      </c>
      <c r="E12" s="2"/>
      <c r="F12" s="18">
        <v>69608512</v>
      </c>
      <c r="G12" s="169">
        <f>(F12/F$17)*100</f>
        <v>2.4361262683506184</v>
      </c>
      <c r="H12" s="17"/>
    </row>
    <row r="13" spans="1:9" ht="24.95" customHeight="1" x14ac:dyDescent="0.25">
      <c r="A13" s="12" t="s">
        <v>150</v>
      </c>
      <c r="C13" s="102">
        <v>20209</v>
      </c>
      <c r="D13" s="103">
        <f>(C13/C$17)*100</f>
        <v>6.2515854013153422</v>
      </c>
      <c r="E13" s="2"/>
      <c r="F13" s="18">
        <v>145781763</v>
      </c>
      <c r="G13" s="169">
        <f>(F13/F$17)*100</f>
        <v>5.1020022133322467</v>
      </c>
      <c r="H13" s="17"/>
    </row>
    <row r="14" spans="1:9" ht="24.95" customHeight="1" x14ac:dyDescent="0.25">
      <c r="A14" s="12" t="s">
        <v>151</v>
      </c>
      <c r="C14" s="102">
        <v>181811</v>
      </c>
      <c r="D14" s="103">
        <f>(C14/C$17)*100</f>
        <v>56.24261434996999</v>
      </c>
      <c r="E14" s="2"/>
      <c r="F14" s="18">
        <v>46876324</v>
      </c>
      <c r="G14" s="169">
        <f>(F14/F$17)*100</f>
        <v>1.6405557449657093</v>
      </c>
      <c r="H14" s="17"/>
    </row>
    <row r="15" spans="1:9" ht="24.95" customHeight="1" x14ac:dyDescent="0.25">
      <c r="A15" s="12" t="s">
        <v>71</v>
      </c>
      <c r="C15" s="102">
        <v>1599</v>
      </c>
      <c r="D15" s="103">
        <f>(C15/C$17)*100</f>
        <v>0.4946452103866214</v>
      </c>
      <c r="E15" s="2"/>
      <c r="F15" s="18">
        <v>12763615</v>
      </c>
      <c r="G15" s="169">
        <f>(F15/F$17)*100</f>
        <v>0.44669505046471869</v>
      </c>
      <c r="H15" s="17"/>
    </row>
    <row r="16" spans="1:9" ht="15.75" x14ac:dyDescent="0.25">
      <c r="A16" s="12"/>
      <c r="C16" s="59"/>
      <c r="F16" s="201"/>
      <c r="G16" s="202"/>
      <c r="H16" s="67"/>
    </row>
    <row r="17" spans="1:9" ht="16.5" x14ac:dyDescent="0.25">
      <c r="A17" s="24" t="s">
        <v>18</v>
      </c>
      <c r="B17" s="54"/>
      <c r="C17" s="110">
        <f>SUM(C11:C15)</f>
        <v>323262</v>
      </c>
      <c r="D17" s="203">
        <f>SUM(D11:D15)</f>
        <v>100.00000000000001</v>
      </c>
      <c r="E17" s="204" t="s">
        <v>11</v>
      </c>
      <c r="F17" s="28">
        <f>SUM(F11:F15)</f>
        <v>2857344174</v>
      </c>
      <c r="G17" s="203">
        <f>SUM(G11:G15)</f>
        <v>100</v>
      </c>
      <c r="H17" s="205" t="s">
        <v>11</v>
      </c>
      <c r="I17" s="164"/>
    </row>
    <row r="18" spans="1:9" x14ac:dyDescent="0.2">
      <c r="C18" s="145"/>
      <c r="D18" s="145"/>
      <c r="E18" s="145"/>
      <c r="F18" s="145"/>
      <c r="G18" s="145"/>
    </row>
    <row r="23" spans="1:9" x14ac:dyDescent="0.2">
      <c r="B23" s="145"/>
      <c r="C23" s="145"/>
      <c r="E23" s="145"/>
      <c r="F23" s="145"/>
      <c r="G23" s="145"/>
      <c r="H23" s="145"/>
      <c r="I23" s="145"/>
    </row>
    <row r="24" spans="1:9" x14ac:dyDescent="0.2">
      <c r="B24" s="145"/>
      <c r="C24" s="145"/>
      <c r="D24" s="145"/>
      <c r="E24" s="145"/>
      <c r="F24" s="145"/>
      <c r="G24" s="145"/>
      <c r="H24" s="145"/>
      <c r="I24" s="145"/>
    </row>
  </sheetData>
  <mergeCells count="6">
    <mergeCell ref="A9:B9"/>
    <mergeCell ref="A1:H1"/>
    <mergeCell ref="A2:H2"/>
    <mergeCell ref="A4:H4"/>
    <mergeCell ref="A5:H5"/>
    <mergeCell ref="A6:H6"/>
  </mergeCells>
  <pageMargins left="0.7" right="0.7" top="0.75" bottom="0.75" header="0.3" footer="0.3"/>
  <pageSetup scale="95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zoomScaleNormal="100" workbookViewId="0">
      <selection sqref="A1:J1"/>
    </sheetView>
  </sheetViews>
  <sheetFormatPr defaultRowHeight="12.75" x14ac:dyDescent="0.2"/>
  <cols>
    <col min="1" max="1" width="14.7109375" customWidth="1"/>
    <col min="2" max="2" width="12.5703125" customWidth="1"/>
    <col min="3" max="3" width="9.7109375" customWidth="1"/>
    <col min="4" max="4" width="14" customWidth="1"/>
    <col min="5" max="5" width="9.7109375" customWidth="1"/>
    <col min="6" max="6" width="14" customWidth="1"/>
    <col min="7" max="7" width="9.7109375" customWidth="1"/>
    <col min="8" max="8" width="14" customWidth="1"/>
    <col min="9" max="9" width="9.7109375" customWidth="1"/>
    <col min="10" max="10" width="14" customWidth="1"/>
    <col min="257" max="257" width="11.42578125" customWidth="1"/>
    <col min="258" max="258" width="12.5703125" customWidth="1"/>
    <col min="259" max="259" width="9.7109375" customWidth="1"/>
    <col min="260" max="260" width="14" customWidth="1"/>
    <col min="261" max="261" width="9.7109375" customWidth="1"/>
    <col min="262" max="262" width="14" customWidth="1"/>
    <col min="263" max="263" width="9.7109375" customWidth="1"/>
    <col min="264" max="264" width="14" customWidth="1"/>
    <col min="265" max="265" width="9.7109375" customWidth="1"/>
    <col min="266" max="266" width="14" customWidth="1"/>
    <col min="513" max="513" width="11.42578125" customWidth="1"/>
    <col min="514" max="514" width="12.5703125" customWidth="1"/>
    <col min="515" max="515" width="9.7109375" customWidth="1"/>
    <col min="516" max="516" width="14" customWidth="1"/>
    <col min="517" max="517" width="9.7109375" customWidth="1"/>
    <col min="518" max="518" width="14" customWidth="1"/>
    <col min="519" max="519" width="9.7109375" customWidth="1"/>
    <col min="520" max="520" width="14" customWidth="1"/>
    <col min="521" max="521" width="9.7109375" customWidth="1"/>
    <col min="522" max="522" width="14" customWidth="1"/>
    <col min="769" max="769" width="11.42578125" customWidth="1"/>
    <col min="770" max="770" width="12.5703125" customWidth="1"/>
    <col min="771" max="771" width="9.7109375" customWidth="1"/>
    <col min="772" max="772" width="14" customWidth="1"/>
    <col min="773" max="773" width="9.7109375" customWidth="1"/>
    <col min="774" max="774" width="14" customWidth="1"/>
    <col min="775" max="775" width="9.7109375" customWidth="1"/>
    <col min="776" max="776" width="14" customWidth="1"/>
    <col min="777" max="777" width="9.7109375" customWidth="1"/>
    <col min="778" max="778" width="14" customWidth="1"/>
    <col min="1025" max="1025" width="11.42578125" customWidth="1"/>
    <col min="1026" max="1026" width="12.5703125" customWidth="1"/>
    <col min="1027" max="1027" width="9.7109375" customWidth="1"/>
    <col min="1028" max="1028" width="14" customWidth="1"/>
    <col min="1029" max="1029" width="9.7109375" customWidth="1"/>
    <col min="1030" max="1030" width="14" customWidth="1"/>
    <col min="1031" max="1031" width="9.7109375" customWidth="1"/>
    <col min="1032" max="1032" width="14" customWidth="1"/>
    <col min="1033" max="1033" width="9.7109375" customWidth="1"/>
    <col min="1034" max="1034" width="14" customWidth="1"/>
    <col min="1281" max="1281" width="11.42578125" customWidth="1"/>
    <col min="1282" max="1282" width="12.5703125" customWidth="1"/>
    <col min="1283" max="1283" width="9.7109375" customWidth="1"/>
    <col min="1284" max="1284" width="14" customWidth="1"/>
    <col min="1285" max="1285" width="9.7109375" customWidth="1"/>
    <col min="1286" max="1286" width="14" customWidth="1"/>
    <col min="1287" max="1287" width="9.7109375" customWidth="1"/>
    <col min="1288" max="1288" width="14" customWidth="1"/>
    <col min="1289" max="1289" width="9.7109375" customWidth="1"/>
    <col min="1290" max="1290" width="14" customWidth="1"/>
    <col min="1537" max="1537" width="11.42578125" customWidth="1"/>
    <col min="1538" max="1538" width="12.5703125" customWidth="1"/>
    <col min="1539" max="1539" width="9.7109375" customWidth="1"/>
    <col min="1540" max="1540" width="14" customWidth="1"/>
    <col min="1541" max="1541" width="9.7109375" customWidth="1"/>
    <col min="1542" max="1542" width="14" customWidth="1"/>
    <col min="1543" max="1543" width="9.7109375" customWidth="1"/>
    <col min="1544" max="1544" width="14" customWidth="1"/>
    <col min="1545" max="1545" width="9.7109375" customWidth="1"/>
    <col min="1546" max="1546" width="14" customWidth="1"/>
    <col min="1793" max="1793" width="11.42578125" customWidth="1"/>
    <col min="1794" max="1794" width="12.5703125" customWidth="1"/>
    <col min="1795" max="1795" width="9.7109375" customWidth="1"/>
    <col min="1796" max="1796" width="14" customWidth="1"/>
    <col min="1797" max="1797" width="9.7109375" customWidth="1"/>
    <col min="1798" max="1798" width="14" customWidth="1"/>
    <col min="1799" max="1799" width="9.7109375" customWidth="1"/>
    <col min="1800" max="1800" width="14" customWidth="1"/>
    <col min="1801" max="1801" width="9.7109375" customWidth="1"/>
    <col min="1802" max="1802" width="14" customWidth="1"/>
    <col min="2049" max="2049" width="11.42578125" customWidth="1"/>
    <col min="2050" max="2050" width="12.5703125" customWidth="1"/>
    <col min="2051" max="2051" width="9.7109375" customWidth="1"/>
    <col min="2052" max="2052" width="14" customWidth="1"/>
    <col min="2053" max="2053" width="9.7109375" customWidth="1"/>
    <col min="2054" max="2054" width="14" customWidth="1"/>
    <col min="2055" max="2055" width="9.7109375" customWidth="1"/>
    <col min="2056" max="2056" width="14" customWidth="1"/>
    <col min="2057" max="2057" width="9.7109375" customWidth="1"/>
    <col min="2058" max="2058" width="14" customWidth="1"/>
    <col min="2305" max="2305" width="11.42578125" customWidth="1"/>
    <col min="2306" max="2306" width="12.5703125" customWidth="1"/>
    <col min="2307" max="2307" width="9.7109375" customWidth="1"/>
    <col min="2308" max="2308" width="14" customWidth="1"/>
    <col min="2309" max="2309" width="9.7109375" customWidth="1"/>
    <col min="2310" max="2310" width="14" customWidth="1"/>
    <col min="2311" max="2311" width="9.7109375" customWidth="1"/>
    <col min="2312" max="2312" width="14" customWidth="1"/>
    <col min="2313" max="2313" width="9.7109375" customWidth="1"/>
    <col min="2314" max="2314" width="14" customWidth="1"/>
    <col min="2561" max="2561" width="11.42578125" customWidth="1"/>
    <col min="2562" max="2562" width="12.5703125" customWidth="1"/>
    <col min="2563" max="2563" width="9.7109375" customWidth="1"/>
    <col min="2564" max="2564" width="14" customWidth="1"/>
    <col min="2565" max="2565" width="9.7109375" customWidth="1"/>
    <col min="2566" max="2566" width="14" customWidth="1"/>
    <col min="2567" max="2567" width="9.7109375" customWidth="1"/>
    <col min="2568" max="2568" width="14" customWidth="1"/>
    <col min="2569" max="2569" width="9.7109375" customWidth="1"/>
    <col min="2570" max="2570" width="14" customWidth="1"/>
    <col min="2817" max="2817" width="11.42578125" customWidth="1"/>
    <col min="2818" max="2818" width="12.5703125" customWidth="1"/>
    <col min="2819" max="2819" width="9.7109375" customWidth="1"/>
    <col min="2820" max="2820" width="14" customWidth="1"/>
    <col min="2821" max="2821" width="9.7109375" customWidth="1"/>
    <col min="2822" max="2822" width="14" customWidth="1"/>
    <col min="2823" max="2823" width="9.7109375" customWidth="1"/>
    <col min="2824" max="2824" width="14" customWidth="1"/>
    <col min="2825" max="2825" width="9.7109375" customWidth="1"/>
    <col min="2826" max="2826" width="14" customWidth="1"/>
    <col min="3073" max="3073" width="11.42578125" customWidth="1"/>
    <col min="3074" max="3074" width="12.5703125" customWidth="1"/>
    <col min="3075" max="3075" width="9.7109375" customWidth="1"/>
    <col min="3076" max="3076" width="14" customWidth="1"/>
    <col min="3077" max="3077" width="9.7109375" customWidth="1"/>
    <col min="3078" max="3078" width="14" customWidth="1"/>
    <col min="3079" max="3079" width="9.7109375" customWidth="1"/>
    <col min="3080" max="3080" width="14" customWidth="1"/>
    <col min="3081" max="3081" width="9.7109375" customWidth="1"/>
    <col min="3082" max="3082" width="14" customWidth="1"/>
    <col min="3329" max="3329" width="11.42578125" customWidth="1"/>
    <col min="3330" max="3330" width="12.5703125" customWidth="1"/>
    <col min="3331" max="3331" width="9.7109375" customWidth="1"/>
    <col min="3332" max="3332" width="14" customWidth="1"/>
    <col min="3333" max="3333" width="9.7109375" customWidth="1"/>
    <col min="3334" max="3334" width="14" customWidth="1"/>
    <col min="3335" max="3335" width="9.7109375" customWidth="1"/>
    <col min="3336" max="3336" width="14" customWidth="1"/>
    <col min="3337" max="3337" width="9.7109375" customWidth="1"/>
    <col min="3338" max="3338" width="14" customWidth="1"/>
    <col min="3585" max="3585" width="11.42578125" customWidth="1"/>
    <col min="3586" max="3586" width="12.5703125" customWidth="1"/>
    <col min="3587" max="3587" width="9.7109375" customWidth="1"/>
    <col min="3588" max="3588" width="14" customWidth="1"/>
    <col min="3589" max="3589" width="9.7109375" customWidth="1"/>
    <col min="3590" max="3590" width="14" customWidth="1"/>
    <col min="3591" max="3591" width="9.7109375" customWidth="1"/>
    <col min="3592" max="3592" width="14" customWidth="1"/>
    <col min="3593" max="3593" width="9.7109375" customWidth="1"/>
    <col min="3594" max="3594" width="14" customWidth="1"/>
    <col min="3841" max="3841" width="11.42578125" customWidth="1"/>
    <col min="3842" max="3842" width="12.5703125" customWidth="1"/>
    <col min="3843" max="3843" width="9.7109375" customWidth="1"/>
    <col min="3844" max="3844" width="14" customWidth="1"/>
    <col min="3845" max="3845" width="9.7109375" customWidth="1"/>
    <col min="3846" max="3846" width="14" customWidth="1"/>
    <col min="3847" max="3847" width="9.7109375" customWidth="1"/>
    <col min="3848" max="3848" width="14" customWidth="1"/>
    <col min="3849" max="3849" width="9.7109375" customWidth="1"/>
    <col min="3850" max="3850" width="14" customWidth="1"/>
    <col min="4097" max="4097" width="11.42578125" customWidth="1"/>
    <col min="4098" max="4098" width="12.5703125" customWidth="1"/>
    <col min="4099" max="4099" width="9.7109375" customWidth="1"/>
    <col min="4100" max="4100" width="14" customWidth="1"/>
    <col min="4101" max="4101" width="9.7109375" customWidth="1"/>
    <col min="4102" max="4102" width="14" customWidth="1"/>
    <col min="4103" max="4103" width="9.7109375" customWidth="1"/>
    <col min="4104" max="4104" width="14" customWidth="1"/>
    <col min="4105" max="4105" width="9.7109375" customWidth="1"/>
    <col min="4106" max="4106" width="14" customWidth="1"/>
    <col min="4353" max="4353" width="11.42578125" customWidth="1"/>
    <col min="4354" max="4354" width="12.5703125" customWidth="1"/>
    <col min="4355" max="4355" width="9.7109375" customWidth="1"/>
    <col min="4356" max="4356" width="14" customWidth="1"/>
    <col min="4357" max="4357" width="9.7109375" customWidth="1"/>
    <col min="4358" max="4358" width="14" customWidth="1"/>
    <col min="4359" max="4359" width="9.7109375" customWidth="1"/>
    <col min="4360" max="4360" width="14" customWidth="1"/>
    <col min="4361" max="4361" width="9.7109375" customWidth="1"/>
    <col min="4362" max="4362" width="14" customWidth="1"/>
    <col min="4609" max="4609" width="11.42578125" customWidth="1"/>
    <col min="4610" max="4610" width="12.5703125" customWidth="1"/>
    <col min="4611" max="4611" width="9.7109375" customWidth="1"/>
    <col min="4612" max="4612" width="14" customWidth="1"/>
    <col min="4613" max="4613" width="9.7109375" customWidth="1"/>
    <col min="4614" max="4614" width="14" customWidth="1"/>
    <col min="4615" max="4615" width="9.7109375" customWidth="1"/>
    <col min="4616" max="4616" width="14" customWidth="1"/>
    <col min="4617" max="4617" width="9.7109375" customWidth="1"/>
    <col min="4618" max="4618" width="14" customWidth="1"/>
    <col min="4865" max="4865" width="11.42578125" customWidth="1"/>
    <col min="4866" max="4866" width="12.5703125" customWidth="1"/>
    <col min="4867" max="4867" width="9.7109375" customWidth="1"/>
    <col min="4868" max="4868" width="14" customWidth="1"/>
    <col min="4869" max="4869" width="9.7109375" customWidth="1"/>
    <col min="4870" max="4870" width="14" customWidth="1"/>
    <col min="4871" max="4871" width="9.7109375" customWidth="1"/>
    <col min="4872" max="4872" width="14" customWidth="1"/>
    <col min="4873" max="4873" width="9.7109375" customWidth="1"/>
    <col min="4874" max="4874" width="14" customWidth="1"/>
    <col min="5121" max="5121" width="11.42578125" customWidth="1"/>
    <col min="5122" max="5122" width="12.5703125" customWidth="1"/>
    <col min="5123" max="5123" width="9.7109375" customWidth="1"/>
    <col min="5124" max="5124" width="14" customWidth="1"/>
    <col min="5125" max="5125" width="9.7109375" customWidth="1"/>
    <col min="5126" max="5126" width="14" customWidth="1"/>
    <col min="5127" max="5127" width="9.7109375" customWidth="1"/>
    <col min="5128" max="5128" width="14" customWidth="1"/>
    <col min="5129" max="5129" width="9.7109375" customWidth="1"/>
    <col min="5130" max="5130" width="14" customWidth="1"/>
    <col min="5377" max="5377" width="11.42578125" customWidth="1"/>
    <col min="5378" max="5378" width="12.5703125" customWidth="1"/>
    <col min="5379" max="5379" width="9.7109375" customWidth="1"/>
    <col min="5380" max="5380" width="14" customWidth="1"/>
    <col min="5381" max="5381" width="9.7109375" customWidth="1"/>
    <col min="5382" max="5382" width="14" customWidth="1"/>
    <col min="5383" max="5383" width="9.7109375" customWidth="1"/>
    <col min="5384" max="5384" width="14" customWidth="1"/>
    <col min="5385" max="5385" width="9.7109375" customWidth="1"/>
    <col min="5386" max="5386" width="14" customWidth="1"/>
    <col min="5633" max="5633" width="11.42578125" customWidth="1"/>
    <col min="5634" max="5634" width="12.5703125" customWidth="1"/>
    <col min="5635" max="5635" width="9.7109375" customWidth="1"/>
    <col min="5636" max="5636" width="14" customWidth="1"/>
    <col min="5637" max="5637" width="9.7109375" customWidth="1"/>
    <col min="5638" max="5638" width="14" customWidth="1"/>
    <col min="5639" max="5639" width="9.7109375" customWidth="1"/>
    <col min="5640" max="5640" width="14" customWidth="1"/>
    <col min="5641" max="5641" width="9.7109375" customWidth="1"/>
    <col min="5642" max="5642" width="14" customWidth="1"/>
    <col min="5889" max="5889" width="11.42578125" customWidth="1"/>
    <col min="5890" max="5890" width="12.5703125" customWidth="1"/>
    <col min="5891" max="5891" width="9.7109375" customWidth="1"/>
    <col min="5892" max="5892" width="14" customWidth="1"/>
    <col min="5893" max="5893" width="9.7109375" customWidth="1"/>
    <col min="5894" max="5894" width="14" customWidth="1"/>
    <col min="5895" max="5895" width="9.7109375" customWidth="1"/>
    <col min="5896" max="5896" width="14" customWidth="1"/>
    <col min="5897" max="5897" width="9.7109375" customWidth="1"/>
    <col min="5898" max="5898" width="14" customWidth="1"/>
    <col min="6145" max="6145" width="11.42578125" customWidth="1"/>
    <col min="6146" max="6146" width="12.5703125" customWidth="1"/>
    <col min="6147" max="6147" width="9.7109375" customWidth="1"/>
    <col min="6148" max="6148" width="14" customWidth="1"/>
    <col min="6149" max="6149" width="9.7109375" customWidth="1"/>
    <col min="6150" max="6150" width="14" customWidth="1"/>
    <col min="6151" max="6151" width="9.7109375" customWidth="1"/>
    <col min="6152" max="6152" width="14" customWidth="1"/>
    <col min="6153" max="6153" width="9.7109375" customWidth="1"/>
    <col min="6154" max="6154" width="14" customWidth="1"/>
    <col min="6401" max="6401" width="11.42578125" customWidth="1"/>
    <col min="6402" max="6402" width="12.5703125" customWidth="1"/>
    <col min="6403" max="6403" width="9.7109375" customWidth="1"/>
    <col min="6404" max="6404" width="14" customWidth="1"/>
    <col min="6405" max="6405" width="9.7109375" customWidth="1"/>
    <col min="6406" max="6406" width="14" customWidth="1"/>
    <col min="6407" max="6407" width="9.7109375" customWidth="1"/>
    <col min="6408" max="6408" width="14" customWidth="1"/>
    <col min="6409" max="6409" width="9.7109375" customWidth="1"/>
    <col min="6410" max="6410" width="14" customWidth="1"/>
    <col min="6657" max="6657" width="11.42578125" customWidth="1"/>
    <col min="6658" max="6658" width="12.5703125" customWidth="1"/>
    <col min="6659" max="6659" width="9.7109375" customWidth="1"/>
    <col min="6660" max="6660" width="14" customWidth="1"/>
    <col min="6661" max="6661" width="9.7109375" customWidth="1"/>
    <col min="6662" max="6662" width="14" customWidth="1"/>
    <col min="6663" max="6663" width="9.7109375" customWidth="1"/>
    <col min="6664" max="6664" width="14" customWidth="1"/>
    <col min="6665" max="6665" width="9.7109375" customWidth="1"/>
    <col min="6666" max="6666" width="14" customWidth="1"/>
    <col min="6913" max="6913" width="11.42578125" customWidth="1"/>
    <col min="6914" max="6914" width="12.5703125" customWidth="1"/>
    <col min="6915" max="6915" width="9.7109375" customWidth="1"/>
    <col min="6916" max="6916" width="14" customWidth="1"/>
    <col min="6917" max="6917" width="9.7109375" customWidth="1"/>
    <col min="6918" max="6918" width="14" customWidth="1"/>
    <col min="6919" max="6919" width="9.7109375" customWidth="1"/>
    <col min="6920" max="6920" width="14" customWidth="1"/>
    <col min="6921" max="6921" width="9.7109375" customWidth="1"/>
    <col min="6922" max="6922" width="14" customWidth="1"/>
    <col min="7169" max="7169" width="11.42578125" customWidth="1"/>
    <col min="7170" max="7170" width="12.5703125" customWidth="1"/>
    <col min="7171" max="7171" width="9.7109375" customWidth="1"/>
    <col min="7172" max="7172" width="14" customWidth="1"/>
    <col min="7173" max="7173" width="9.7109375" customWidth="1"/>
    <col min="7174" max="7174" width="14" customWidth="1"/>
    <col min="7175" max="7175" width="9.7109375" customWidth="1"/>
    <col min="7176" max="7176" width="14" customWidth="1"/>
    <col min="7177" max="7177" width="9.7109375" customWidth="1"/>
    <col min="7178" max="7178" width="14" customWidth="1"/>
    <col min="7425" max="7425" width="11.42578125" customWidth="1"/>
    <col min="7426" max="7426" width="12.5703125" customWidth="1"/>
    <col min="7427" max="7427" width="9.7109375" customWidth="1"/>
    <col min="7428" max="7428" width="14" customWidth="1"/>
    <col min="7429" max="7429" width="9.7109375" customWidth="1"/>
    <col min="7430" max="7430" width="14" customWidth="1"/>
    <col min="7431" max="7431" width="9.7109375" customWidth="1"/>
    <col min="7432" max="7432" width="14" customWidth="1"/>
    <col min="7433" max="7433" width="9.7109375" customWidth="1"/>
    <col min="7434" max="7434" width="14" customWidth="1"/>
    <col min="7681" max="7681" width="11.42578125" customWidth="1"/>
    <col min="7682" max="7682" width="12.5703125" customWidth="1"/>
    <col min="7683" max="7683" width="9.7109375" customWidth="1"/>
    <col min="7684" max="7684" width="14" customWidth="1"/>
    <col min="7685" max="7685" width="9.7109375" customWidth="1"/>
    <col min="7686" max="7686" width="14" customWidth="1"/>
    <col min="7687" max="7687" width="9.7109375" customWidth="1"/>
    <col min="7688" max="7688" width="14" customWidth="1"/>
    <col min="7689" max="7689" width="9.7109375" customWidth="1"/>
    <col min="7690" max="7690" width="14" customWidth="1"/>
    <col min="7937" max="7937" width="11.42578125" customWidth="1"/>
    <col min="7938" max="7938" width="12.5703125" customWidth="1"/>
    <col min="7939" max="7939" width="9.7109375" customWidth="1"/>
    <col min="7940" max="7940" width="14" customWidth="1"/>
    <col min="7941" max="7941" width="9.7109375" customWidth="1"/>
    <col min="7942" max="7942" width="14" customWidth="1"/>
    <col min="7943" max="7943" width="9.7109375" customWidth="1"/>
    <col min="7944" max="7944" width="14" customWidth="1"/>
    <col min="7945" max="7945" width="9.7109375" customWidth="1"/>
    <col min="7946" max="7946" width="14" customWidth="1"/>
    <col min="8193" max="8193" width="11.42578125" customWidth="1"/>
    <col min="8194" max="8194" width="12.5703125" customWidth="1"/>
    <col min="8195" max="8195" width="9.7109375" customWidth="1"/>
    <col min="8196" max="8196" width="14" customWidth="1"/>
    <col min="8197" max="8197" width="9.7109375" customWidth="1"/>
    <col min="8198" max="8198" width="14" customWidth="1"/>
    <col min="8199" max="8199" width="9.7109375" customWidth="1"/>
    <col min="8200" max="8200" width="14" customWidth="1"/>
    <col min="8201" max="8201" width="9.7109375" customWidth="1"/>
    <col min="8202" max="8202" width="14" customWidth="1"/>
    <col min="8449" max="8449" width="11.42578125" customWidth="1"/>
    <col min="8450" max="8450" width="12.5703125" customWidth="1"/>
    <col min="8451" max="8451" width="9.7109375" customWidth="1"/>
    <col min="8452" max="8452" width="14" customWidth="1"/>
    <col min="8453" max="8453" width="9.7109375" customWidth="1"/>
    <col min="8454" max="8454" width="14" customWidth="1"/>
    <col min="8455" max="8455" width="9.7109375" customWidth="1"/>
    <col min="8456" max="8456" width="14" customWidth="1"/>
    <col min="8457" max="8457" width="9.7109375" customWidth="1"/>
    <col min="8458" max="8458" width="14" customWidth="1"/>
    <col min="8705" max="8705" width="11.42578125" customWidth="1"/>
    <col min="8706" max="8706" width="12.5703125" customWidth="1"/>
    <col min="8707" max="8707" width="9.7109375" customWidth="1"/>
    <col min="8708" max="8708" width="14" customWidth="1"/>
    <col min="8709" max="8709" width="9.7109375" customWidth="1"/>
    <col min="8710" max="8710" width="14" customWidth="1"/>
    <col min="8711" max="8711" width="9.7109375" customWidth="1"/>
    <col min="8712" max="8712" width="14" customWidth="1"/>
    <col min="8713" max="8713" width="9.7109375" customWidth="1"/>
    <col min="8714" max="8714" width="14" customWidth="1"/>
    <col min="8961" max="8961" width="11.42578125" customWidth="1"/>
    <col min="8962" max="8962" width="12.5703125" customWidth="1"/>
    <col min="8963" max="8963" width="9.7109375" customWidth="1"/>
    <col min="8964" max="8964" width="14" customWidth="1"/>
    <col min="8965" max="8965" width="9.7109375" customWidth="1"/>
    <col min="8966" max="8966" width="14" customWidth="1"/>
    <col min="8967" max="8967" width="9.7109375" customWidth="1"/>
    <col min="8968" max="8968" width="14" customWidth="1"/>
    <col min="8969" max="8969" width="9.7109375" customWidth="1"/>
    <col min="8970" max="8970" width="14" customWidth="1"/>
    <col min="9217" max="9217" width="11.42578125" customWidth="1"/>
    <col min="9218" max="9218" width="12.5703125" customWidth="1"/>
    <col min="9219" max="9219" width="9.7109375" customWidth="1"/>
    <col min="9220" max="9220" width="14" customWidth="1"/>
    <col min="9221" max="9221" width="9.7109375" customWidth="1"/>
    <col min="9222" max="9222" width="14" customWidth="1"/>
    <col min="9223" max="9223" width="9.7109375" customWidth="1"/>
    <col min="9224" max="9224" width="14" customWidth="1"/>
    <col min="9225" max="9225" width="9.7109375" customWidth="1"/>
    <col min="9226" max="9226" width="14" customWidth="1"/>
    <col min="9473" max="9473" width="11.42578125" customWidth="1"/>
    <col min="9474" max="9474" width="12.5703125" customWidth="1"/>
    <col min="9475" max="9475" width="9.7109375" customWidth="1"/>
    <col min="9476" max="9476" width="14" customWidth="1"/>
    <col min="9477" max="9477" width="9.7109375" customWidth="1"/>
    <col min="9478" max="9478" width="14" customWidth="1"/>
    <col min="9479" max="9479" width="9.7109375" customWidth="1"/>
    <col min="9480" max="9480" width="14" customWidth="1"/>
    <col min="9481" max="9481" width="9.7109375" customWidth="1"/>
    <col min="9482" max="9482" width="14" customWidth="1"/>
    <col min="9729" max="9729" width="11.42578125" customWidth="1"/>
    <col min="9730" max="9730" width="12.5703125" customWidth="1"/>
    <col min="9731" max="9731" width="9.7109375" customWidth="1"/>
    <col min="9732" max="9732" width="14" customWidth="1"/>
    <col min="9733" max="9733" width="9.7109375" customWidth="1"/>
    <col min="9734" max="9734" width="14" customWidth="1"/>
    <col min="9735" max="9735" width="9.7109375" customWidth="1"/>
    <col min="9736" max="9736" width="14" customWidth="1"/>
    <col min="9737" max="9737" width="9.7109375" customWidth="1"/>
    <col min="9738" max="9738" width="14" customWidth="1"/>
    <col min="9985" max="9985" width="11.42578125" customWidth="1"/>
    <col min="9986" max="9986" width="12.5703125" customWidth="1"/>
    <col min="9987" max="9987" width="9.7109375" customWidth="1"/>
    <col min="9988" max="9988" width="14" customWidth="1"/>
    <col min="9989" max="9989" width="9.7109375" customWidth="1"/>
    <col min="9990" max="9990" width="14" customWidth="1"/>
    <col min="9991" max="9991" width="9.7109375" customWidth="1"/>
    <col min="9992" max="9992" width="14" customWidth="1"/>
    <col min="9993" max="9993" width="9.7109375" customWidth="1"/>
    <col min="9994" max="9994" width="14" customWidth="1"/>
    <col min="10241" max="10241" width="11.42578125" customWidth="1"/>
    <col min="10242" max="10242" width="12.5703125" customWidth="1"/>
    <col min="10243" max="10243" width="9.7109375" customWidth="1"/>
    <col min="10244" max="10244" width="14" customWidth="1"/>
    <col min="10245" max="10245" width="9.7109375" customWidth="1"/>
    <col min="10246" max="10246" width="14" customWidth="1"/>
    <col min="10247" max="10247" width="9.7109375" customWidth="1"/>
    <col min="10248" max="10248" width="14" customWidth="1"/>
    <col min="10249" max="10249" width="9.7109375" customWidth="1"/>
    <col min="10250" max="10250" width="14" customWidth="1"/>
    <col min="10497" max="10497" width="11.42578125" customWidth="1"/>
    <col min="10498" max="10498" width="12.5703125" customWidth="1"/>
    <col min="10499" max="10499" width="9.7109375" customWidth="1"/>
    <col min="10500" max="10500" width="14" customWidth="1"/>
    <col min="10501" max="10501" width="9.7109375" customWidth="1"/>
    <col min="10502" max="10502" width="14" customWidth="1"/>
    <col min="10503" max="10503" width="9.7109375" customWidth="1"/>
    <col min="10504" max="10504" width="14" customWidth="1"/>
    <col min="10505" max="10505" width="9.7109375" customWidth="1"/>
    <col min="10506" max="10506" width="14" customWidth="1"/>
    <col min="10753" max="10753" width="11.42578125" customWidth="1"/>
    <col min="10754" max="10754" width="12.5703125" customWidth="1"/>
    <col min="10755" max="10755" width="9.7109375" customWidth="1"/>
    <col min="10756" max="10756" width="14" customWidth="1"/>
    <col min="10757" max="10757" width="9.7109375" customWidth="1"/>
    <col min="10758" max="10758" width="14" customWidth="1"/>
    <col min="10759" max="10759" width="9.7109375" customWidth="1"/>
    <col min="10760" max="10760" width="14" customWidth="1"/>
    <col min="10761" max="10761" width="9.7109375" customWidth="1"/>
    <col min="10762" max="10762" width="14" customWidth="1"/>
    <col min="11009" max="11009" width="11.42578125" customWidth="1"/>
    <col min="11010" max="11010" width="12.5703125" customWidth="1"/>
    <col min="11011" max="11011" width="9.7109375" customWidth="1"/>
    <col min="11012" max="11012" width="14" customWidth="1"/>
    <col min="11013" max="11013" width="9.7109375" customWidth="1"/>
    <col min="11014" max="11014" width="14" customWidth="1"/>
    <col min="11015" max="11015" width="9.7109375" customWidth="1"/>
    <col min="11016" max="11016" width="14" customWidth="1"/>
    <col min="11017" max="11017" width="9.7109375" customWidth="1"/>
    <col min="11018" max="11018" width="14" customWidth="1"/>
    <col min="11265" max="11265" width="11.42578125" customWidth="1"/>
    <col min="11266" max="11266" width="12.5703125" customWidth="1"/>
    <col min="11267" max="11267" width="9.7109375" customWidth="1"/>
    <col min="11268" max="11268" width="14" customWidth="1"/>
    <col min="11269" max="11269" width="9.7109375" customWidth="1"/>
    <col min="11270" max="11270" width="14" customWidth="1"/>
    <col min="11271" max="11271" width="9.7109375" customWidth="1"/>
    <col min="11272" max="11272" width="14" customWidth="1"/>
    <col min="11273" max="11273" width="9.7109375" customWidth="1"/>
    <col min="11274" max="11274" width="14" customWidth="1"/>
    <col min="11521" max="11521" width="11.42578125" customWidth="1"/>
    <col min="11522" max="11522" width="12.5703125" customWidth="1"/>
    <col min="11523" max="11523" width="9.7109375" customWidth="1"/>
    <col min="11524" max="11524" width="14" customWidth="1"/>
    <col min="11525" max="11525" width="9.7109375" customWidth="1"/>
    <col min="11526" max="11526" width="14" customWidth="1"/>
    <col min="11527" max="11527" width="9.7109375" customWidth="1"/>
    <col min="11528" max="11528" width="14" customWidth="1"/>
    <col min="11529" max="11529" width="9.7109375" customWidth="1"/>
    <col min="11530" max="11530" width="14" customWidth="1"/>
    <col min="11777" max="11777" width="11.42578125" customWidth="1"/>
    <col min="11778" max="11778" width="12.5703125" customWidth="1"/>
    <col min="11779" max="11779" width="9.7109375" customWidth="1"/>
    <col min="11780" max="11780" width="14" customWidth="1"/>
    <col min="11781" max="11781" width="9.7109375" customWidth="1"/>
    <col min="11782" max="11782" width="14" customWidth="1"/>
    <col min="11783" max="11783" width="9.7109375" customWidth="1"/>
    <col min="11784" max="11784" width="14" customWidth="1"/>
    <col min="11785" max="11785" width="9.7109375" customWidth="1"/>
    <col min="11786" max="11786" width="14" customWidth="1"/>
    <col min="12033" max="12033" width="11.42578125" customWidth="1"/>
    <col min="12034" max="12034" width="12.5703125" customWidth="1"/>
    <col min="12035" max="12035" width="9.7109375" customWidth="1"/>
    <col min="12036" max="12036" width="14" customWidth="1"/>
    <col min="12037" max="12037" width="9.7109375" customWidth="1"/>
    <col min="12038" max="12038" width="14" customWidth="1"/>
    <col min="12039" max="12039" width="9.7109375" customWidth="1"/>
    <col min="12040" max="12040" width="14" customWidth="1"/>
    <col min="12041" max="12041" width="9.7109375" customWidth="1"/>
    <col min="12042" max="12042" width="14" customWidth="1"/>
    <col min="12289" max="12289" width="11.42578125" customWidth="1"/>
    <col min="12290" max="12290" width="12.5703125" customWidth="1"/>
    <col min="12291" max="12291" width="9.7109375" customWidth="1"/>
    <col min="12292" max="12292" width="14" customWidth="1"/>
    <col min="12293" max="12293" width="9.7109375" customWidth="1"/>
    <col min="12294" max="12294" width="14" customWidth="1"/>
    <col min="12295" max="12295" width="9.7109375" customWidth="1"/>
    <col min="12296" max="12296" width="14" customWidth="1"/>
    <col min="12297" max="12297" width="9.7109375" customWidth="1"/>
    <col min="12298" max="12298" width="14" customWidth="1"/>
    <col min="12545" max="12545" width="11.42578125" customWidth="1"/>
    <col min="12546" max="12546" width="12.5703125" customWidth="1"/>
    <col min="12547" max="12547" width="9.7109375" customWidth="1"/>
    <col min="12548" max="12548" width="14" customWidth="1"/>
    <col min="12549" max="12549" width="9.7109375" customWidth="1"/>
    <col min="12550" max="12550" width="14" customWidth="1"/>
    <col min="12551" max="12551" width="9.7109375" customWidth="1"/>
    <col min="12552" max="12552" width="14" customWidth="1"/>
    <col min="12553" max="12553" width="9.7109375" customWidth="1"/>
    <col min="12554" max="12554" width="14" customWidth="1"/>
    <col min="12801" max="12801" width="11.42578125" customWidth="1"/>
    <col min="12802" max="12802" width="12.5703125" customWidth="1"/>
    <col min="12803" max="12803" width="9.7109375" customWidth="1"/>
    <col min="12804" max="12804" width="14" customWidth="1"/>
    <col min="12805" max="12805" width="9.7109375" customWidth="1"/>
    <col min="12806" max="12806" width="14" customWidth="1"/>
    <col min="12807" max="12807" width="9.7109375" customWidth="1"/>
    <col min="12808" max="12808" width="14" customWidth="1"/>
    <col min="12809" max="12809" width="9.7109375" customWidth="1"/>
    <col min="12810" max="12810" width="14" customWidth="1"/>
    <col min="13057" max="13057" width="11.42578125" customWidth="1"/>
    <col min="13058" max="13058" width="12.5703125" customWidth="1"/>
    <col min="13059" max="13059" width="9.7109375" customWidth="1"/>
    <col min="13060" max="13060" width="14" customWidth="1"/>
    <col min="13061" max="13061" width="9.7109375" customWidth="1"/>
    <col min="13062" max="13062" width="14" customWidth="1"/>
    <col min="13063" max="13063" width="9.7109375" customWidth="1"/>
    <col min="13064" max="13064" width="14" customWidth="1"/>
    <col min="13065" max="13065" width="9.7109375" customWidth="1"/>
    <col min="13066" max="13066" width="14" customWidth="1"/>
    <col min="13313" max="13313" width="11.42578125" customWidth="1"/>
    <col min="13314" max="13314" width="12.5703125" customWidth="1"/>
    <col min="13315" max="13315" width="9.7109375" customWidth="1"/>
    <col min="13316" max="13316" width="14" customWidth="1"/>
    <col min="13317" max="13317" width="9.7109375" customWidth="1"/>
    <col min="13318" max="13318" width="14" customWidth="1"/>
    <col min="13319" max="13319" width="9.7109375" customWidth="1"/>
    <col min="13320" max="13320" width="14" customWidth="1"/>
    <col min="13321" max="13321" width="9.7109375" customWidth="1"/>
    <col min="13322" max="13322" width="14" customWidth="1"/>
    <col min="13569" max="13569" width="11.42578125" customWidth="1"/>
    <col min="13570" max="13570" width="12.5703125" customWidth="1"/>
    <col min="13571" max="13571" width="9.7109375" customWidth="1"/>
    <col min="13572" max="13572" width="14" customWidth="1"/>
    <col min="13573" max="13573" width="9.7109375" customWidth="1"/>
    <col min="13574" max="13574" width="14" customWidth="1"/>
    <col min="13575" max="13575" width="9.7109375" customWidth="1"/>
    <col min="13576" max="13576" width="14" customWidth="1"/>
    <col min="13577" max="13577" width="9.7109375" customWidth="1"/>
    <col min="13578" max="13578" width="14" customWidth="1"/>
    <col min="13825" max="13825" width="11.42578125" customWidth="1"/>
    <col min="13826" max="13826" width="12.5703125" customWidth="1"/>
    <col min="13827" max="13827" width="9.7109375" customWidth="1"/>
    <col min="13828" max="13828" width="14" customWidth="1"/>
    <col min="13829" max="13829" width="9.7109375" customWidth="1"/>
    <col min="13830" max="13830" width="14" customWidth="1"/>
    <col min="13831" max="13831" width="9.7109375" customWidth="1"/>
    <col min="13832" max="13832" width="14" customWidth="1"/>
    <col min="13833" max="13833" width="9.7109375" customWidth="1"/>
    <col min="13834" max="13834" width="14" customWidth="1"/>
    <col min="14081" max="14081" width="11.42578125" customWidth="1"/>
    <col min="14082" max="14082" width="12.5703125" customWidth="1"/>
    <col min="14083" max="14083" width="9.7109375" customWidth="1"/>
    <col min="14084" max="14084" width="14" customWidth="1"/>
    <col min="14085" max="14085" width="9.7109375" customWidth="1"/>
    <col min="14086" max="14086" width="14" customWidth="1"/>
    <col min="14087" max="14087" width="9.7109375" customWidth="1"/>
    <col min="14088" max="14088" width="14" customWidth="1"/>
    <col min="14089" max="14089" width="9.7109375" customWidth="1"/>
    <col min="14090" max="14090" width="14" customWidth="1"/>
    <col min="14337" max="14337" width="11.42578125" customWidth="1"/>
    <col min="14338" max="14338" width="12.5703125" customWidth="1"/>
    <col min="14339" max="14339" width="9.7109375" customWidth="1"/>
    <col min="14340" max="14340" width="14" customWidth="1"/>
    <col min="14341" max="14341" width="9.7109375" customWidth="1"/>
    <col min="14342" max="14342" width="14" customWidth="1"/>
    <col min="14343" max="14343" width="9.7109375" customWidth="1"/>
    <col min="14344" max="14344" width="14" customWidth="1"/>
    <col min="14345" max="14345" width="9.7109375" customWidth="1"/>
    <col min="14346" max="14346" width="14" customWidth="1"/>
    <col min="14593" max="14593" width="11.42578125" customWidth="1"/>
    <col min="14594" max="14594" width="12.5703125" customWidth="1"/>
    <col min="14595" max="14595" width="9.7109375" customWidth="1"/>
    <col min="14596" max="14596" width="14" customWidth="1"/>
    <col min="14597" max="14597" width="9.7109375" customWidth="1"/>
    <col min="14598" max="14598" width="14" customWidth="1"/>
    <col min="14599" max="14599" width="9.7109375" customWidth="1"/>
    <col min="14600" max="14600" width="14" customWidth="1"/>
    <col min="14601" max="14601" width="9.7109375" customWidth="1"/>
    <col min="14602" max="14602" width="14" customWidth="1"/>
    <col min="14849" max="14849" width="11.42578125" customWidth="1"/>
    <col min="14850" max="14850" width="12.5703125" customWidth="1"/>
    <col min="14851" max="14851" width="9.7109375" customWidth="1"/>
    <col min="14852" max="14852" width="14" customWidth="1"/>
    <col min="14853" max="14853" width="9.7109375" customWidth="1"/>
    <col min="14854" max="14854" width="14" customWidth="1"/>
    <col min="14855" max="14855" width="9.7109375" customWidth="1"/>
    <col min="14856" max="14856" width="14" customWidth="1"/>
    <col min="14857" max="14857" width="9.7109375" customWidth="1"/>
    <col min="14858" max="14858" width="14" customWidth="1"/>
    <col min="15105" max="15105" width="11.42578125" customWidth="1"/>
    <col min="15106" max="15106" width="12.5703125" customWidth="1"/>
    <col min="15107" max="15107" width="9.7109375" customWidth="1"/>
    <col min="15108" max="15108" width="14" customWidth="1"/>
    <col min="15109" max="15109" width="9.7109375" customWidth="1"/>
    <col min="15110" max="15110" width="14" customWidth="1"/>
    <col min="15111" max="15111" width="9.7109375" customWidth="1"/>
    <col min="15112" max="15112" width="14" customWidth="1"/>
    <col min="15113" max="15113" width="9.7109375" customWidth="1"/>
    <col min="15114" max="15114" width="14" customWidth="1"/>
    <col min="15361" max="15361" width="11.42578125" customWidth="1"/>
    <col min="15362" max="15362" width="12.5703125" customWidth="1"/>
    <col min="15363" max="15363" width="9.7109375" customWidth="1"/>
    <col min="15364" max="15364" width="14" customWidth="1"/>
    <col min="15365" max="15365" width="9.7109375" customWidth="1"/>
    <col min="15366" max="15366" width="14" customWidth="1"/>
    <col min="15367" max="15367" width="9.7109375" customWidth="1"/>
    <col min="15368" max="15368" width="14" customWidth="1"/>
    <col min="15369" max="15369" width="9.7109375" customWidth="1"/>
    <col min="15370" max="15370" width="14" customWidth="1"/>
    <col min="15617" max="15617" width="11.42578125" customWidth="1"/>
    <col min="15618" max="15618" width="12.5703125" customWidth="1"/>
    <col min="15619" max="15619" width="9.7109375" customWidth="1"/>
    <col min="15620" max="15620" width="14" customWidth="1"/>
    <col min="15621" max="15621" width="9.7109375" customWidth="1"/>
    <col min="15622" max="15622" width="14" customWidth="1"/>
    <col min="15623" max="15623" width="9.7109375" customWidth="1"/>
    <col min="15624" max="15624" width="14" customWidth="1"/>
    <col min="15625" max="15625" width="9.7109375" customWidth="1"/>
    <col min="15626" max="15626" width="14" customWidth="1"/>
    <col min="15873" max="15873" width="11.42578125" customWidth="1"/>
    <col min="15874" max="15874" width="12.5703125" customWidth="1"/>
    <col min="15875" max="15875" width="9.7109375" customWidth="1"/>
    <col min="15876" max="15876" width="14" customWidth="1"/>
    <col min="15877" max="15877" width="9.7109375" customWidth="1"/>
    <col min="15878" max="15878" width="14" customWidth="1"/>
    <col min="15879" max="15879" width="9.7109375" customWidth="1"/>
    <col min="15880" max="15880" width="14" customWidth="1"/>
    <col min="15881" max="15881" width="9.7109375" customWidth="1"/>
    <col min="15882" max="15882" width="14" customWidth="1"/>
    <col min="16129" max="16129" width="11.42578125" customWidth="1"/>
    <col min="16130" max="16130" width="12.5703125" customWidth="1"/>
    <col min="16131" max="16131" width="9.7109375" customWidth="1"/>
    <col min="16132" max="16132" width="14" customWidth="1"/>
    <col min="16133" max="16133" width="9.7109375" customWidth="1"/>
    <col min="16134" max="16134" width="14" customWidth="1"/>
    <col min="16135" max="16135" width="9.7109375" customWidth="1"/>
    <col min="16136" max="16136" width="14" customWidth="1"/>
    <col min="16137" max="16137" width="9.7109375" customWidth="1"/>
    <col min="16138" max="16138" width="14" customWidth="1"/>
  </cols>
  <sheetData>
    <row r="1" spans="1:17" ht="20.25" x14ac:dyDescent="0.3">
      <c r="A1" s="376" t="s">
        <v>74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7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6"/>
    </row>
    <row r="4" spans="1:17" ht="18" x14ac:dyDescent="0.25">
      <c r="A4" s="377" t="s">
        <v>152</v>
      </c>
      <c r="B4" s="377"/>
      <c r="C4" s="377"/>
      <c r="D4" s="377"/>
      <c r="E4" s="377"/>
      <c r="F4" s="377"/>
      <c r="G4" s="377"/>
      <c r="H4" s="377"/>
      <c r="I4" s="377"/>
      <c r="J4" s="377"/>
    </row>
    <row r="5" spans="1:17" ht="18" x14ac:dyDescent="0.25">
      <c r="A5" s="377" t="s">
        <v>153</v>
      </c>
      <c r="B5" s="377"/>
      <c r="C5" s="377"/>
      <c r="D5" s="377"/>
      <c r="E5" s="377"/>
      <c r="F5" s="377"/>
      <c r="G5" s="377"/>
      <c r="H5" s="377"/>
      <c r="I5" s="377"/>
      <c r="J5" s="377"/>
    </row>
    <row r="6" spans="1:17" ht="15" x14ac:dyDescent="0.2">
      <c r="A6" s="378" t="s">
        <v>4</v>
      </c>
      <c r="B6" s="378"/>
      <c r="C6" s="378"/>
      <c r="D6" s="378"/>
      <c r="E6" s="378"/>
      <c r="F6" s="378"/>
      <c r="G6" s="378"/>
      <c r="H6" s="378"/>
      <c r="I6" s="378"/>
      <c r="J6" s="378"/>
    </row>
    <row r="8" spans="1:17" ht="15.75" x14ac:dyDescent="0.25">
      <c r="A8" s="119"/>
      <c r="B8" s="120"/>
      <c r="C8" s="397" t="s">
        <v>148</v>
      </c>
      <c r="D8" s="399"/>
      <c r="E8" s="401" t="s">
        <v>149</v>
      </c>
      <c r="F8" s="402"/>
      <c r="G8" s="397" t="s">
        <v>150</v>
      </c>
      <c r="H8" s="399"/>
      <c r="I8" s="397" t="s">
        <v>151</v>
      </c>
      <c r="J8" s="399"/>
    </row>
    <row r="9" spans="1:17" ht="15.75" x14ac:dyDescent="0.25">
      <c r="A9" s="387" t="s">
        <v>6</v>
      </c>
      <c r="B9" s="388"/>
      <c r="C9" s="8" t="s">
        <v>7</v>
      </c>
      <c r="D9" s="9" t="s">
        <v>9</v>
      </c>
      <c r="E9" s="8" t="s">
        <v>7</v>
      </c>
      <c r="F9" s="9" t="s">
        <v>9</v>
      </c>
      <c r="G9" s="8" t="s">
        <v>7</v>
      </c>
      <c r="H9" s="9" t="s">
        <v>9</v>
      </c>
      <c r="I9" s="8" t="s">
        <v>7</v>
      </c>
      <c r="J9" s="80" t="s">
        <v>9</v>
      </c>
    </row>
    <row r="10" spans="1:17" ht="15.75" x14ac:dyDescent="0.25">
      <c r="A10" s="63"/>
      <c r="B10" s="206"/>
      <c r="C10" s="64"/>
      <c r="D10" s="65"/>
      <c r="E10" s="64"/>
      <c r="F10" s="65"/>
      <c r="G10" s="64"/>
      <c r="H10" s="65"/>
      <c r="I10" s="64"/>
      <c r="J10" s="96"/>
    </row>
    <row r="11" spans="1:17" ht="15.75" x14ac:dyDescent="0.25">
      <c r="A11" s="12" t="s">
        <v>10</v>
      </c>
      <c r="B11" s="126"/>
      <c r="C11" s="13">
        <v>3687</v>
      </c>
      <c r="D11" s="134">
        <v>464719393</v>
      </c>
      <c r="E11" s="13">
        <v>456</v>
      </c>
      <c r="F11" s="134">
        <v>6866239</v>
      </c>
      <c r="G11" s="102">
        <v>1310</v>
      </c>
      <c r="H11" s="134">
        <v>34061745</v>
      </c>
      <c r="I11" s="13">
        <v>8593</v>
      </c>
      <c r="J11" s="134">
        <v>2067695</v>
      </c>
      <c r="M11" s="137"/>
      <c r="Q11" s="138"/>
    </row>
    <row r="12" spans="1:17" ht="24.95" customHeight="1" x14ac:dyDescent="0.25">
      <c r="A12" s="12" t="s">
        <v>12</v>
      </c>
      <c r="B12" s="126"/>
      <c r="C12" s="13">
        <v>16370</v>
      </c>
      <c r="D12" s="134">
        <v>411905214</v>
      </c>
      <c r="E12" s="13">
        <v>577</v>
      </c>
      <c r="F12" s="134">
        <v>2789916</v>
      </c>
      <c r="G12" s="102">
        <v>8982</v>
      </c>
      <c r="H12" s="134">
        <v>42628638</v>
      </c>
      <c r="I12" s="13">
        <v>25846</v>
      </c>
      <c r="J12" s="134">
        <v>4189858</v>
      </c>
      <c r="M12" s="207"/>
      <c r="Q12" s="208"/>
    </row>
    <row r="13" spans="1:17" ht="24.95" customHeight="1" x14ac:dyDescent="0.25">
      <c r="A13" s="12" t="s">
        <v>16</v>
      </c>
      <c r="B13" s="126"/>
      <c r="C13" s="13">
        <v>3156</v>
      </c>
      <c r="D13" s="134">
        <v>176339563</v>
      </c>
      <c r="E13" s="13">
        <v>403</v>
      </c>
      <c r="F13" s="134">
        <v>1488489</v>
      </c>
      <c r="G13" s="129">
        <v>579</v>
      </c>
      <c r="H13" s="134">
        <v>4717028</v>
      </c>
      <c r="I13" s="13">
        <v>4842</v>
      </c>
      <c r="J13" s="134">
        <v>1746646</v>
      </c>
      <c r="M13" s="137"/>
      <c r="Q13" s="138"/>
    </row>
    <row r="14" spans="1:17" ht="24.95" customHeight="1" x14ac:dyDescent="0.25">
      <c r="A14" s="12" t="s">
        <v>96</v>
      </c>
      <c r="B14" s="126"/>
      <c r="C14" s="13">
        <v>17118</v>
      </c>
      <c r="D14" s="134">
        <v>281298958</v>
      </c>
      <c r="E14" s="13">
        <v>3454</v>
      </c>
      <c r="F14" s="134">
        <v>16460153</v>
      </c>
      <c r="G14" s="102">
        <v>1879</v>
      </c>
      <c r="H14" s="134">
        <v>21172984</v>
      </c>
      <c r="I14" s="13">
        <v>23580</v>
      </c>
      <c r="J14" s="134">
        <v>4556410</v>
      </c>
      <c r="M14" s="137"/>
      <c r="Q14" s="138"/>
    </row>
    <row r="15" spans="1:17" ht="24.95" customHeight="1" x14ac:dyDescent="0.25">
      <c r="A15" s="12" t="s">
        <v>107</v>
      </c>
      <c r="B15" s="126"/>
      <c r="C15" s="13">
        <v>28242</v>
      </c>
      <c r="D15" s="134">
        <v>343301413</v>
      </c>
      <c r="E15" s="13">
        <v>5417</v>
      </c>
      <c r="F15" s="134">
        <v>27853735</v>
      </c>
      <c r="G15" s="102">
        <v>2997</v>
      </c>
      <c r="H15" s="134">
        <v>8257918</v>
      </c>
      <c r="I15" s="13">
        <v>47037</v>
      </c>
      <c r="J15" s="134">
        <v>10027390</v>
      </c>
      <c r="M15" s="137"/>
      <c r="Q15" s="138"/>
    </row>
    <row r="16" spans="1:17" ht="24.95" customHeight="1" x14ac:dyDescent="0.25">
      <c r="A16" s="12" t="s">
        <v>14</v>
      </c>
      <c r="B16" s="126"/>
      <c r="C16" s="13">
        <v>2690</v>
      </c>
      <c r="D16" s="134">
        <v>303513461</v>
      </c>
      <c r="E16" s="13">
        <v>474</v>
      </c>
      <c r="F16" s="134">
        <v>2570153</v>
      </c>
      <c r="G16" s="209">
        <v>688</v>
      </c>
      <c r="H16" s="134">
        <v>12237272</v>
      </c>
      <c r="I16" s="13">
        <v>5786</v>
      </c>
      <c r="J16" s="134">
        <v>1163666</v>
      </c>
      <c r="M16" s="137"/>
      <c r="Q16" s="138"/>
    </row>
    <row r="17" spans="1:17" ht="24.95" customHeight="1" x14ac:dyDescent="0.25">
      <c r="A17" s="12" t="s">
        <v>15</v>
      </c>
      <c r="B17" s="126"/>
      <c r="C17" s="13">
        <v>19351</v>
      </c>
      <c r="D17" s="134">
        <v>425221777</v>
      </c>
      <c r="E17" s="13">
        <v>1798</v>
      </c>
      <c r="F17" s="134">
        <v>6690261</v>
      </c>
      <c r="G17" s="209">
        <v>2700</v>
      </c>
      <c r="H17" s="134">
        <v>9561436</v>
      </c>
      <c r="I17" s="13">
        <v>41675</v>
      </c>
      <c r="J17" s="134">
        <v>16539780</v>
      </c>
      <c r="M17" s="137"/>
      <c r="Q17" s="138"/>
    </row>
    <row r="18" spans="1:17" ht="24.95" customHeight="1" x14ac:dyDescent="0.25">
      <c r="A18" s="12" t="s">
        <v>17</v>
      </c>
      <c r="B18" s="126"/>
      <c r="C18" s="13">
        <v>15166</v>
      </c>
      <c r="D18" s="134">
        <v>176014180</v>
      </c>
      <c r="E18" s="13">
        <v>1284</v>
      </c>
      <c r="F18" s="134">
        <v>4889566</v>
      </c>
      <c r="G18" s="209">
        <v>1074</v>
      </c>
      <c r="H18" s="134">
        <v>13144742</v>
      </c>
      <c r="I18" s="13">
        <v>24452</v>
      </c>
      <c r="J18" s="134">
        <v>6584879</v>
      </c>
      <c r="M18" s="137"/>
      <c r="Q18" s="138"/>
    </row>
    <row r="19" spans="1:17" ht="15.75" x14ac:dyDescent="0.25">
      <c r="A19" s="12"/>
      <c r="B19" s="126"/>
      <c r="C19" s="127"/>
      <c r="D19" s="128"/>
      <c r="E19" s="127"/>
      <c r="F19" s="210"/>
      <c r="G19" s="187"/>
      <c r="H19" s="210"/>
      <c r="I19" s="127"/>
      <c r="J19" s="17"/>
      <c r="M19" s="207"/>
      <c r="Q19" s="208"/>
    </row>
    <row r="20" spans="1:17" ht="15.75" x14ac:dyDescent="0.25">
      <c r="A20" s="24" t="s">
        <v>18</v>
      </c>
      <c r="B20" s="140"/>
      <c r="C20" s="25">
        <f t="shared" ref="C20:J20" si="0">SUM(C11:C18)</f>
        <v>105780</v>
      </c>
      <c r="D20" s="211">
        <f t="shared" si="0"/>
        <v>2582313959</v>
      </c>
      <c r="E20" s="25">
        <f t="shared" si="0"/>
        <v>13863</v>
      </c>
      <c r="F20" s="211">
        <f t="shared" si="0"/>
        <v>69608512</v>
      </c>
      <c r="G20" s="212">
        <f t="shared" si="0"/>
        <v>20209</v>
      </c>
      <c r="H20" s="211">
        <f t="shared" si="0"/>
        <v>145781763</v>
      </c>
      <c r="I20" s="25">
        <f t="shared" si="0"/>
        <v>181811</v>
      </c>
      <c r="J20" s="211">
        <f t="shared" si="0"/>
        <v>46876324</v>
      </c>
      <c r="M20" s="137"/>
      <c r="Q20" s="138"/>
    </row>
    <row r="21" spans="1:17" x14ac:dyDescent="0.2">
      <c r="C21" s="145"/>
      <c r="D21" s="145"/>
      <c r="E21" s="145"/>
      <c r="F21" s="145"/>
      <c r="H21" s="145"/>
      <c r="I21" s="145"/>
      <c r="J21" s="145"/>
    </row>
    <row r="22" spans="1:17" x14ac:dyDescent="0.2">
      <c r="C22" s="145"/>
      <c r="D22" s="145"/>
      <c r="E22" s="145"/>
      <c r="F22" s="118"/>
      <c r="G22" s="145"/>
      <c r="H22" s="145"/>
      <c r="I22" s="145"/>
      <c r="J22" s="145"/>
    </row>
  </sheetData>
  <mergeCells count="10">
    <mergeCell ref="A9:B9"/>
    <mergeCell ref="A1:J1"/>
    <mergeCell ref="A2:J2"/>
    <mergeCell ref="A4:J4"/>
    <mergeCell ref="A5:J5"/>
    <mergeCell ref="A6:J6"/>
    <mergeCell ref="C8:D8"/>
    <mergeCell ref="E8:F8"/>
    <mergeCell ref="G8:H8"/>
    <mergeCell ref="I8:J8"/>
  </mergeCells>
  <pageMargins left="0.7" right="0.7" top="0.75" bottom="0.75" header="0.3" footer="0.3"/>
  <pageSetup scale="7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defaultRowHeight="12.75" x14ac:dyDescent="0.2"/>
  <cols>
    <col min="1" max="1" width="21.5703125" style="30" customWidth="1"/>
    <col min="2" max="2" width="11.7109375" style="30" customWidth="1"/>
    <col min="3" max="3" width="13" style="30" customWidth="1"/>
    <col min="4" max="4" width="13.5703125" style="30" customWidth="1"/>
    <col min="5" max="5" width="3.28515625" style="30" customWidth="1"/>
    <col min="6" max="6" width="14.28515625" style="30" customWidth="1"/>
    <col min="7" max="7" width="11" style="30" customWidth="1"/>
    <col min="8" max="8" width="3.140625" style="30" customWidth="1"/>
    <col min="9" max="256" width="9.140625" style="30"/>
    <col min="257" max="257" width="21.5703125" style="30" customWidth="1"/>
    <col min="258" max="258" width="11.7109375" style="30" customWidth="1"/>
    <col min="259" max="259" width="13" style="30" customWidth="1"/>
    <col min="260" max="260" width="13.5703125" style="30" customWidth="1"/>
    <col min="261" max="261" width="3.28515625" style="30" customWidth="1"/>
    <col min="262" max="262" width="14.28515625" style="30" customWidth="1"/>
    <col min="263" max="263" width="11" style="30" customWidth="1"/>
    <col min="264" max="264" width="3.140625" style="30" customWidth="1"/>
    <col min="265" max="512" width="9.140625" style="30"/>
    <col min="513" max="513" width="21.5703125" style="30" customWidth="1"/>
    <col min="514" max="514" width="11.7109375" style="30" customWidth="1"/>
    <col min="515" max="515" width="13" style="30" customWidth="1"/>
    <col min="516" max="516" width="13.5703125" style="30" customWidth="1"/>
    <col min="517" max="517" width="3.28515625" style="30" customWidth="1"/>
    <col min="518" max="518" width="14.28515625" style="30" customWidth="1"/>
    <col min="519" max="519" width="11" style="30" customWidth="1"/>
    <col min="520" max="520" width="3.140625" style="30" customWidth="1"/>
    <col min="521" max="768" width="9.140625" style="30"/>
    <col min="769" max="769" width="21.5703125" style="30" customWidth="1"/>
    <col min="770" max="770" width="11.7109375" style="30" customWidth="1"/>
    <col min="771" max="771" width="13" style="30" customWidth="1"/>
    <col min="772" max="772" width="13.5703125" style="30" customWidth="1"/>
    <col min="773" max="773" width="3.28515625" style="30" customWidth="1"/>
    <col min="774" max="774" width="14.28515625" style="30" customWidth="1"/>
    <col min="775" max="775" width="11" style="30" customWidth="1"/>
    <col min="776" max="776" width="3.140625" style="30" customWidth="1"/>
    <col min="777" max="1024" width="9.140625" style="30"/>
    <col min="1025" max="1025" width="21.5703125" style="30" customWidth="1"/>
    <col min="1026" max="1026" width="11.7109375" style="30" customWidth="1"/>
    <col min="1027" max="1027" width="13" style="30" customWidth="1"/>
    <col min="1028" max="1028" width="13.5703125" style="30" customWidth="1"/>
    <col min="1029" max="1029" width="3.28515625" style="30" customWidth="1"/>
    <col min="1030" max="1030" width="14.28515625" style="30" customWidth="1"/>
    <col min="1031" max="1031" width="11" style="30" customWidth="1"/>
    <col min="1032" max="1032" width="3.140625" style="30" customWidth="1"/>
    <col min="1033" max="1280" width="9.140625" style="30"/>
    <col min="1281" max="1281" width="21.5703125" style="30" customWidth="1"/>
    <col min="1282" max="1282" width="11.7109375" style="30" customWidth="1"/>
    <col min="1283" max="1283" width="13" style="30" customWidth="1"/>
    <col min="1284" max="1284" width="13.5703125" style="30" customWidth="1"/>
    <col min="1285" max="1285" width="3.28515625" style="30" customWidth="1"/>
    <col min="1286" max="1286" width="14.28515625" style="30" customWidth="1"/>
    <col min="1287" max="1287" width="11" style="30" customWidth="1"/>
    <col min="1288" max="1288" width="3.140625" style="30" customWidth="1"/>
    <col min="1289" max="1536" width="9.140625" style="30"/>
    <col min="1537" max="1537" width="21.5703125" style="30" customWidth="1"/>
    <col min="1538" max="1538" width="11.7109375" style="30" customWidth="1"/>
    <col min="1539" max="1539" width="13" style="30" customWidth="1"/>
    <col min="1540" max="1540" width="13.5703125" style="30" customWidth="1"/>
    <col min="1541" max="1541" width="3.28515625" style="30" customWidth="1"/>
    <col min="1542" max="1542" width="14.28515625" style="30" customWidth="1"/>
    <col min="1543" max="1543" width="11" style="30" customWidth="1"/>
    <col min="1544" max="1544" width="3.140625" style="30" customWidth="1"/>
    <col min="1545" max="1792" width="9.140625" style="30"/>
    <col min="1793" max="1793" width="21.5703125" style="30" customWidth="1"/>
    <col min="1794" max="1794" width="11.7109375" style="30" customWidth="1"/>
    <col min="1795" max="1795" width="13" style="30" customWidth="1"/>
    <col min="1796" max="1796" width="13.5703125" style="30" customWidth="1"/>
    <col min="1797" max="1797" width="3.28515625" style="30" customWidth="1"/>
    <col min="1798" max="1798" width="14.28515625" style="30" customWidth="1"/>
    <col min="1799" max="1799" width="11" style="30" customWidth="1"/>
    <col min="1800" max="1800" width="3.140625" style="30" customWidth="1"/>
    <col min="1801" max="2048" width="9.140625" style="30"/>
    <col min="2049" max="2049" width="21.5703125" style="30" customWidth="1"/>
    <col min="2050" max="2050" width="11.7109375" style="30" customWidth="1"/>
    <col min="2051" max="2051" width="13" style="30" customWidth="1"/>
    <col min="2052" max="2052" width="13.5703125" style="30" customWidth="1"/>
    <col min="2053" max="2053" width="3.28515625" style="30" customWidth="1"/>
    <col min="2054" max="2054" width="14.28515625" style="30" customWidth="1"/>
    <col min="2055" max="2055" width="11" style="30" customWidth="1"/>
    <col min="2056" max="2056" width="3.140625" style="30" customWidth="1"/>
    <col min="2057" max="2304" width="9.140625" style="30"/>
    <col min="2305" max="2305" width="21.5703125" style="30" customWidth="1"/>
    <col min="2306" max="2306" width="11.7109375" style="30" customWidth="1"/>
    <col min="2307" max="2307" width="13" style="30" customWidth="1"/>
    <col min="2308" max="2308" width="13.5703125" style="30" customWidth="1"/>
    <col min="2309" max="2309" width="3.28515625" style="30" customWidth="1"/>
    <col min="2310" max="2310" width="14.28515625" style="30" customWidth="1"/>
    <col min="2311" max="2311" width="11" style="30" customWidth="1"/>
    <col min="2312" max="2312" width="3.140625" style="30" customWidth="1"/>
    <col min="2313" max="2560" width="9.140625" style="30"/>
    <col min="2561" max="2561" width="21.5703125" style="30" customWidth="1"/>
    <col min="2562" max="2562" width="11.7109375" style="30" customWidth="1"/>
    <col min="2563" max="2563" width="13" style="30" customWidth="1"/>
    <col min="2564" max="2564" width="13.5703125" style="30" customWidth="1"/>
    <col min="2565" max="2565" width="3.28515625" style="30" customWidth="1"/>
    <col min="2566" max="2566" width="14.28515625" style="30" customWidth="1"/>
    <col min="2567" max="2567" width="11" style="30" customWidth="1"/>
    <col min="2568" max="2568" width="3.140625" style="30" customWidth="1"/>
    <col min="2569" max="2816" width="9.140625" style="30"/>
    <col min="2817" max="2817" width="21.5703125" style="30" customWidth="1"/>
    <col min="2818" max="2818" width="11.7109375" style="30" customWidth="1"/>
    <col min="2819" max="2819" width="13" style="30" customWidth="1"/>
    <col min="2820" max="2820" width="13.5703125" style="30" customWidth="1"/>
    <col min="2821" max="2821" width="3.28515625" style="30" customWidth="1"/>
    <col min="2822" max="2822" width="14.28515625" style="30" customWidth="1"/>
    <col min="2823" max="2823" width="11" style="30" customWidth="1"/>
    <col min="2824" max="2824" width="3.140625" style="30" customWidth="1"/>
    <col min="2825" max="3072" width="9.140625" style="30"/>
    <col min="3073" max="3073" width="21.5703125" style="30" customWidth="1"/>
    <col min="3074" max="3074" width="11.7109375" style="30" customWidth="1"/>
    <col min="3075" max="3075" width="13" style="30" customWidth="1"/>
    <col min="3076" max="3076" width="13.5703125" style="30" customWidth="1"/>
    <col min="3077" max="3077" width="3.28515625" style="30" customWidth="1"/>
    <col min="3078" max="3078" width="14.28515625" style="30" customWidth="1"/>
    <col min="3079" max="3079" width="11" style="30" customWidth="1"/>
    <col min="3080" max="3080" width="3.140625" style="30" customWidth="1"/>
    <col min="3081" max="3328" width="9.140625" style="30"/>
    <col min="3329" max="3329" width="21.5703125" style="30" customWidth="1"/>
    <col min="3330" max="3330" width="11.7109375" style="30" customWidth="1"/>
    <col min="3331" max="3331" width="13" style="30" customWidth="1"/>
    <col min="3332" max="3332" width="13.5703125" style="30" customWidth="1"/>
    <col min="3333" max="3333" width="3.28515625" style="30" customWidth="1"/>
    <col min="3334" max="3334" width="14.28515625" style="30" customWidth="1"/>
    <col min="3335" max="3335" width="11" style="30" customWidth="1"/>
    <col min="3336" max="3336" width="3.140625" style="30" customWidth="1"/>
    <col min="3337" max="3584" width="9.140625" style="30"/>
    <col min="3585" max="3585" width="21.5703125" style="30" customWidth="1"/>
    <col min="3586" max="3586" width="11.7109375" style="30" customWidth="1"/>
    <col min="3587" max="3587" width="13" style="30" customWidth="1"/>
    <col min="3588" max="3588" width="13.5703125" style="30" customWidth="1"/>
    <col min="3589" max="3589" width="3.28515625" style="30" customWidth="1"/>
    <col min="3590" max="3590" width="14.28515625" style="30" customWidth="1"/>
    <col min="3591" max="3591" width="11" style="30" customWidth="1"/>
    <col min="3592" max="3592" width="3.140625" style="30" customWidth="1"/>
    <col min="3593" max="3840" width="9.140625" style="30"/>
    <col min="3841" max="3841" width="21.5703125" style="30" customWidth="1"/>
    <col min="3842" max="3842" width="11.7109375" style="30" customWidth="1"/>
    <col min="3843" max="3843" width="13" style="30" customWidth="1"/>
    <col min="3844" max="3844" width="13.5703125" style="30" customWidth="1"/>
    <col min="3845" max="3845" width="3.28515625" style="30" customWidth="1"/>
    <col min="3846" max="3846" width="14.28515625" style="30" customWidth="1"/>
    <col min="3847" max="3847" width="11" style="30" customWidth="1"/>
    <col min="3848" max="3848" width="3.140625" style="30" customWidth="1"/>
    <col min="3849" max="4096" width="9.140625" style="30"/>
    <col min="4097" max="4097" width="21.5703125" style="30" customWidth="1"/>
    <col min="4098" max="4098" width="11.7109375" style="30" customWidth="1"/>
    <col min="4099" max="4099" width="13" style="30" customWidth="1"/>
    <col min="4100" max="4100" width="13.5703125" style="30" customWidth="1"/>
    <col min="4101" max="4101" width="3.28515625" style="30" customWidth="1"/>
    <col min="4102" max="4102" width="14.28515625" style="30" customWidth="1"/>
    <col min="4103" max="4103" width="11" style="30" customWidth="1"/>
    <col min="4104" max="4104" width="3.140625" style="30" customWidth="1"/>
    <col min="4105" max="4352" width="9.140625" style="30"/>
    <col min="4353" max="4353" width="21.5703125" style="30" customWidth="1"/>
    <col min="4354" max="4354" width="11.7109375" style="30" customWidth="1"/>
    <col min="4355" max="4355" width="13" style="30" customWidth="1"/>
    <col min="4356" max="4356" width="13.5703125" style="30" customWidth="1"/>
    <col min="4357" max="4357" width="3.28515625" style="30" customWidth="1"/>
    <col min="4358" max="4358" width="14.28515625" style="30" customWidth="1"/>
    <col min="4359" max="4359" width="11" style="30" customWidth="1"/>
    <col min="4360" max="4360" width="3.140625" style="30" customWidth="1"/>
    <col min="4361" max="4608" width="9.140625" style="30"/>
    <col min="4609" max="4609" width="21.5703125" style="30" customWidth="1"/>
    <col min="4610" max="4610" width="11.7109375" style="30" customWidth="1"/>
    <col min="4611" max="4611" width="13" style="30" customWidth="1"/>
    <col min="4612" max="4612" width="13.5703125" style="30" customWidth="1"/>
    <col min="4613" max="4613" width="3.28515625" style="30" customWidth="1"/>
    <col min="4614" max="4614" width="14.28515625" style="30" customWidth="1"/>
    <col min="4615" max="4615" width="11" style="30" customWidth="1"/>
    <col min="4616" max="4616" width="3.140625" style="30" customWidth="1"/>
    <col min="4617" max="4864" width="9.140625" style="30"/>
    <col min="4865" max="4865" width="21.5703125" style="30" customWidth="1"/>
    <col min="4866" max="4866" width="11.7109375" style="30" customWidth="1"/>
    <col min="4867" max="4867" width="13" style="30" customWidth="1"/>
    <col min="4868" max="4868" width="13.5703125" style="30" customWidth="1"/>
    <col min="4869" max="4869" width="3.28515625" style="30" customWidth="1"/>
    <col min="4870" max="4870" width="14.28515625" style="30" customWidth="1"/>
    <col min="4871" max="4871" width="11" style="30" customWidth="1"/>
    <col min="4872" max="4872" width="3.140625" style="30" customWidth="1"/>
    <col min="4873" max="5120" width="9.140625" style="30"/>
    <col min="5121" max="5121" width="21.5703125" style="30" customWidth="1"/>
    <col min="5122" max="5122" width="11.7109375" style="30" customWidth="1"/>
    <col min="5123" max="5123" width="13" style="30" customWidth="1"/>
    <col min="5124" max="5124" width="13.5703125" style="30" customWidth="1"/>
    <col min="5125" max="5125" width="3.28515625" style="30" customWidth="1"/>
    <col min="5126" max="5126" width="14.28515625" style="30" customWidth="1"/>
    <col min="5127" max="5127" width="11" style="30" customWidth="1"/>
    <col min="5128" max="5128" width="3.140625" style="30" customWidth="1"/>
    <col min="5129" max="5376" width="9.140625" style="30"/>
    <col min="5377" max="5377" width="21.5703125" style="30" customWidth="1"/>
    <col min="5378" max="5378" width="11.7109375" style="30" customWidth="1"/>
    <col min="5379" max="5379" width="13" style="30" customWidth="1"/>
    <col min="5380" max="5380" width="13.5703125" style="30" customWidth="1"/>
    <col min="5381" max="5381" width="3.28515625" style="30" customWidth="1"/>
    <col min="5382" max="5382" width="14.28515625" style="30" customWidth="1"/>
    <col min="5383" max="5383" width="11" style="30" customWidth="1"/>
    <col min="5384" max="5384" width="3.140625" style="30" customWidth="1"/>
    <col min="5385" max="5632" width="9.140625" style="30"/>
    <col min="5633" max="5633" width="21.5703125" style="30" customWidth="1"/>
    <col min="5634" max="5634" width="11.7109375" style="30" customWidth="1"/>
    <col min="5635" max="5635" width="13" style="30" customWidth="1"/>
    <col min="5636" max="5636" width="13.5703125" style="30" customWidth="1"/>
    <col min="5637" max="5637" width="3.28515625" style="30" customWidth="1"/>
    <col min="5638" max="5638" width="14.28515625" style="30" customWidth="1"/>
    <col min="5639" max="5639" width="11" style="30" customWidth="1"/>
    <col min="5640" max="5640" width="3.140625" style="30" customWidth="1"/>
    <col min="5641" max="5888" width="9.140625" style="30"/>
    <col min="5889" max="5889" width="21.5703125" style="30" customWidth="1"/>
    <col min="5890" max="5890" width="11.7109375" style="30" customWidth="1"/>
    <col min="5891" max="5891" width="13" style="30" customWidth="1"/>
    <col min="5892" max="5892" width="13.5703125" style="30" customWidth="1"/>
    <col min="5893" max="5893" width="3.28515625" style="30" customWidth="1"/>
    <col min="5894" max="5894" width="14.28515625" style="30" customWidth="1"/>
    <col min="5895" max="5895" width="11" style="30" customWidth="1"/>
    <col min="5896" max="5896" width="3.140625" style="30" customWidth="1"/>
    <col min="5897" max="6144" width="9.140625" style="30"/>
    <col min="6145" max="6145" width="21.5703125" style="30" customWidth="1"/>
    <col min="6146" max="6146" width="11.7109375" style="30" customWidth="1"/>
    <col min="6147" max="6147" width="13" style="30" customWidth="1"/>
    <col min="6148" max="6148" width="13.5703125" style="30" customWidth="1"/>
    <col min="6149" max="6149" width="3.28515625" style="30" customWidth="1"/>
    <col min="6150" max="6150" width="14.28515625" style="30" customWidth="1"/>
    <col min="6151" max="6151" width="11" style="30" customWidth="1"/>
    <col min="6152" max="6152" width="3.140625" style="30" customWidth="1"/>
    <col min="6153" max="6400" width="9.140625" style="30"/>
    <col min="6401" max="6401" width="21.5703125" style="30" customWidth="1"/>
    <col min="6402" max="6402" width="11.7109375" style="30" customWidth="1"/>
    <col min="6403" max="6403" width="13" style="30" customWidth="1"/>
    <col min="6404" max="6404" width="13.5703125" style="30" customWidth="1"/>
    <col min="6405" max="6405" width="3.28515625" style="30" customWidth="1"/>
    <col min="6406" max="6406" width="14.28515625" style="30" customWidth="1"/>
    <col min="6407" max="6407" width="11" style="30" customWidth="1"/>
    <col min="6408" max="6408" width="3.140625" style="30" customWidth="1"/>
    <col min="6409" max="6656" width="9.140625" style="30"/>
    <col min="6657" max="6657" width="21.5703125" style="30" customWidth="1"/>
    <col min="6658" max="6658" width="11.7109375" style="30" customWidth="1"/>
    <col min="6659" max="6659" width="13" style="30" customWidth="1"/>
    <col min="6660" max="6660" width="13.5703125" style="30" customWidth="1"/>
    <col min="6661" max="6661" width="3.28515625" style="30" customWidth="1"/>
    <col min="6662" max="6662" width="14.28515625" style="30" customWidth="1"/>
    <col min="6663" max="6663" width="11" style="30" customWidth="1"/>
    <col min="6664" max="6664" width="3.140625" style="30" customWidth="1"/>
    <col min="6665" max="6912" width="9.140625" style="30"/>
    <col min="6913" max="6913" width="21.5703125" style="30" customWidth="1"/>
    <col min="6914" max="6914" width="11.7109375" style="30" customWidth="1"/>
    <col min="6915" max="6915" width="13" style="30" customWidth="1"/>
    <col min="6916" max="6916" width="13.5703125" style="30" customWidth="1"/>
    <col min="6917" max="6917" width="3.28515625" style="30" customWidth="1"/>
    <col min="6918" max="6918" width="14.28515625" style="30" customWidth="1"/>
    <col min="6919" max="6919" width="11" style="30" customWidth="1"/>
    <col min="6920" max="6920" width="3.140625" style="30" customWidth="1"/>
    <col min="6921" max="7168" width="9.140625" style="30"/>
    <col min="7169" max="7169" width="21.5703125" style="30" customWidth="1"/>
    <col min="7170" max="7170" width="11.7109375" style="30" customWidth="1"/>
    <col min="7171" max="7171" width="13" style="30" customWidth="1"/>
    <col min="7172" max="7172" width="13.5703125" style="30" customWidth="1"/>
    <col min="7173" max="7173" width="3.28515625" style="30" customWidth="1"/>
    <col min="7174" max="7174" width="14.28515625" style="30" customWidth="1"/>
    <col min="7175" max="7175" width="11" style="30" customWidth="1"/>
    <col min="7176" max="7176" width="3.140625" style="30" customWidth="1"/>
    <col min="7177" max="7424" width="9.140625" style="30"/>
    <col min="7425" max="7425" width="21.5703125" style="30" customWidth="1"/>
    <col min="7426" max="7426" width="11.7109375" style="30" customWidth="1"/>
    <col min="7427" max="7427" width="13" style="30" customWidth="1"/>
    <col min="7428" max="7428" width="13.5703125" style="30" customWidth="1"/>
    <col min="7429" max="7429" width="3.28515625" style="30" customWidth="1"/>
    <col min="7430" max="7430" width="14.28515625" style="30" customWidth="1"/>
    <col min="7431" max="7431" width="11" style="30" customWidth="1"/>
    <col min="7432" max="7432" width="3.140625" style="30" customWidth="1"/>
    <col min="7433" max="7680" width="9.140625" style="30"/>
    <col min="7681" max="7681" width="21.5703125" style="30" customWidth="1"/>
    <col min="7682" max="7682" width="11.7109375" style="30" customWidth="1"/>
    <col min="7683" max="7683" width="13" style="30" customWidth="1"/>
    <col min="7684" max="7684" width="13.5703125" style="30" customWidth="1"/>
    <col min="7685" max="7685" width="3.28515625" style="30" customWidth="1"/>
    <col min="7686" max="7686" width="14.28515625" style="30" customWidth="1"/>
    <col min="7687" max="7687" width="11" style="30" customWidth="1"/>
    <col min="7688" max="7688" width="3.140625" style="30" customWidth="1"/>
    <col min="7689" max="7936" width="9.140625" style="30"/>
    <col min="7937" max="7937" width="21.5703125" style="30" customWidth="1"/>
    <col min="7938" max="7938" width="11.7109375" style="30" customWidth="1"/>
    <col min="7939" max="7939" width="13" style="30" customWidth="1"/>
    <col min="7940" max="7940" width="13.5703125" style="30" customWidth="1"/>
    <col min="7941" max="7941" width="3.28515625" style="30" customWidth="1"/>
    <col min="7942" max="7942" width="14.28515625" style="30" customWidth="1"/>
    <col min="7943" max="7943" width="11" style="30" customWidth="1"/>
    <col min="7944" max="7944" width="3.140625" style="30" customWidth="1"/>
    <col min="7945" max="8192" width="9.140625" style="30"/>
    <col min="8193" max="8193" width="21.5703125" style="30" customWidth="1"/>
    <col min="8194" max="8194" width="11.7109375" style="30" customWidth="1"/>
    <col min="8195" max="8195" width="13" style="30" customWidth="1"/>
    <col min="8196" max="8196" width="13.5703125" style="30" customWidth="1"/>
    <col min="8197" max="8197" width="3.28515625" style="30" customWidth="1"/>
    <col min="8198" max="8198" width="14.28515625" style="30" customWidth="1"/>
    <col min="8199" max="8199" width="11" style="30" customWidth="1"/>
    <col min="8200" max="8200" width="3.140625" style="30" customWidth="1"/>
    <col min="8201" max="8448" width="9.140625" style="30"/>
    <col min="8449" max="8449" width="21.5703125" style="30" customWidth="1"/>
    <col min="8450" max="8450" width="11.7109375" style="30" customWidth="1"/>
    <col min="8451" max="8451" width="13" style="30" customWidth="1"/>
    <col min="8452" max="8452" width="13.5703125" style="30" customWidth="1"/>
    <col min="8453" max="8453" width="3.28515625" style="30" customWidth="1"/>
    <col min="8454" max="8454" width="14.28515625" style="30" customWidth="1"/>
    <col min="8455" max="8455" width="11" style="30" customWidth="1"/>
    <col min="8456" max="8456" width="3.140625" style="30" customWidth="1"/>
    <col min="8457" max="8704" width="9.140625" style="30"/>
    <col min="8705" max="8705" width="21.5703125" style="30" customWidth="1"/>
    <col min="8706" max="8706" width="11.7109375" style="30" customWidth="1"/>
    <col min="8707" max="8707" width="13" style="30" customWidth="1"/>
    <col min="8708" max="8708" width="13.5703125" style="30" customWidth="1"/>
    <col min="8709" max="8709" width="3.28515625" style="30" customWidth="1"/>
    <col min="8710" max="8710" width="14.28515625" style="30" customWidth="1"/>
    <col min="8711" max="8711" width="11" style="30" customWidth="1"/>
    <col min="8712" max="8712" width="3.140625" style="30" customWidth="1"/>
    <col min="8713" max="8960" width="9.140625" style="30"/>
    <col min="8961" max="8961" width="21.5703125" style="30" customWidth="1"/>
    <col min="8962" max="8962" width="11.7109375" style="30" customWidth="1"/>
    <col min="8963" max="8963" width="13" style="30" customWidth="1"/>
    <col min="8964" max="8964" width="13.5703125" style="30" customWidth="1"/>
    <col min="8965" max="8965" width="3.28515625" style="30" customWidth="1"/>
    <col min="8966" max="8966" width="14.28515625" style="30" customWidth="1"/>
    <col min="8967" max="8967" width="11" style="30" customWidth="1"/>
    <col min="8968" max="8968" width="3.140625" style="30" customWidth="1"/>
    <col min="8969" max="9216" width="9.140625" style="30"/>
    <col min="9217" max="9217" width="21.5703125" style="30" customWidth="1"/>
    <col min="9218" max="9218" width="11.7109375" style="30" customWidth="1"/>
    <col min="9219" max="9219" width="13" style="30" customWidth="1"/>
    <col min="9220" max="9220" width="13.5703125" style="30" customWidth="1"/>
    <col min="9221" max="9221" width="3.28515625" style="30" customWidth="1"/>
    <col min="9222" max="9222" width="14.28515625" style="30" customWidth="1"/>
    <col min="9223" max="9223" width="11" style="30" customWidth="1"/>
    <col min="9224" max="9224" width="3.140625" style="30" customWidth="1"/>
    <col min="9225" max="9472" width="9.140625" style="30"/>
    <col min="9473" max="9473" width="21.5703125" style="30" customWidth="1"/>
    <col min="9474" max="9474" width="11.7109375" style="30" customWidth="1"/>
    <col min="9475" max="9475" width="13" style="30" customWidth="1"/>
    <col min="9476" max="9476" width="13.5703125" style="30" customWidth="1"/>
    <col min="9477" max="9477" width="3.28515625" style="30" customWidth="1"/>
    <col min="9478" max="9478" width="14.28515625" style="30" customWidth="1"/>
    <col min="9479" max="9479" width="11" style="30" customWidth="1"/>
    <col min="9480" max="9480" width="3.140625" style="30" customWidth="1"/>
    <col min="9481" max="9728" width="9.140625" style="30"/>
    <col min="9729" max="9729" width="21.5703125" style="30" customWidth="1"/>
    <col min="9730" max="9730" width="11.7109375" style="30" customWidth="1"/>
    <col min="9731" max="9731" width="13" style="30" customWidth="1"/>
    <col min="9732" max="9732" width="13.5703125" style="30" customWidth="1"/>
    <col min="9733" max="9733" width="3.28515625" style="30" customWidth="1"/>
    <col min="9734" max="9734" width="14.28515625" style="30" customWidth="1"/>
    <col min="9735" max="9735" width="11" style="30" customWidth="1"/>
    <col min="9736" max="9736" width="3.140625" style="30" customWidth="1"/>
    <col min="9737" max="9984" width="9.140625" style="30"/>
    <col min="9985" max="9985" width="21.5703125" style="30" customWidth="1"/>
    <col min="9986" max="9986" width="11.7109375" style="30" customWidth="1"/>
    <col min="9987" max="9987" width="13" style="30" customWidth="1"/>
    <col min="9988" max="9988" width="13.5703125" style="30" customWidth="1"/>
    <col min="9989" max="9989" width="3.28515625" style="30" customWidth="1"/>
    <col min="9990" max="9990" width="14.28515625" style="30" customWidth="1"/>
    <col min="9991" max="9991" width="11" style="30" customWidth="1"/>
    <col min="9992" max="9992" width="3.140625" style="30" customWidth="1"/>
    <col min="9993" max="10240" width="9.140625" style="30"/>
    <col min="10241" max="10241" width="21.5703125" style="30" customWidth="1"/>
    <col min="10242" max="10242" width="11.7109375" style="30" customWidth="1"/>
    <col min="10243" max="10243" width="13" style="30" customWidth="1"/>
    <col min="10244" max="10244" width="13.5703125" style="30" customWidth="1"/>
    <col min="10245" max="10245" width="3.28515625" style="30" customWidth="1"/>
    <col min="10246" max="10246" width="14.28515625" style="30" customWidth="1"/>
    <col min="10247" max="10247" width="11" style="30" customWidth="1"/>
    <col min="10248" max="10248" width="3.140625" style="30" customWidth="1"/>
    <col min="10249" max="10496" width="9.140625" style="30"/>
    <col min="10497" max="10497" width="21.5703125" style="30" customWidth="1"/>
    <col min="10498" max="10498" width="11.7109375" style="30" customWidth="1"/>
    <col min="10499" max="10499" width="13" style="30" customWidth="1"/>
    <col min="10500" max="10500" width="13.5703125" style="30" customWidth="1"/>
    <col min="10501" max="10501" width="3.28515625" style="30" customWidth="1"/>
    <col min="10502" max="10502" width="14.28515625" style="30" customWidth="1"/>
    <col min="10503" max="10503" width="11" style="30" customWidth="1"/>
    <col min="10504" max="10504" width="3.140625" style="30" customWidth="1"/>
    <col min="10505" max="10752" width="9.140625" style="30"/>
    <col min="10753" max="10753" width="21.5703125" style="30" customWidth="1"/>
    <col min="10754" max="10754" width="11.7109375" style="30" customWidth="1"/>
    <col min="10755" max="10755" width="13" style="30" customWidth="1"/>
    <col min="10756" max="10756" width="13.5703125" style="30" customWidth="1"/>
    <col min="10757" max="10757" width="3.28515625" style="30" customWidth="1"/>
    <col min="10758" max="10758" width="14.28515625" style="30" customWidth="1"/>
    <col min="10759" max="10759" width="11" style="30" customWidth="1"/>
    <col min="10760" max="10760" width="3.140625" style="30" customWidth="1"/>
    <col min="10761" max="11008" width="9.140625" style="30"/>
    <col min="11009" max="11009" width="21.5703125" style="30" customWidth="1"/>
    <col min="11010" max="11010" width="11.7109375" style="30" customWidth="1"/>
    <col min="11011" max="11011" width="13" style="30" customWidth="1"/>
    <col min="11012" max="11012" width="13.5703125" style="30" customWidth="1"/>
    <col min="11013" max="11013" width="3.28515625" style="30" customWidth="1"/>
    <col min="11014" max="11014" width="14.28515625" style="30" customWidth="1"/>
    <col min="11015" max="11015" width="11" style="30" customWidth="1"/>
    <col min="11016" max="11016" width="3.140625" style="30" customWidth="1"/>
    <col min="11017" max="11264" width="9.140625" style="30"/>
    <col min="11265" max="11265" width="21.5703125" style="30" customWidth="1"/>
    <col min="11266" max="11266" width="11.7109375" style="30" customWidth="1"/>
    <col min="11267" max="11267" width="13" style="30" customWidth="1"/>
    <col min="11268" max="11268" width="13.5703125" style="30" customWidth="1"/>
    <col min="11269" max="11269" width="3.28515625" style="30" customWidth="1"/>
    <col min="11270" max="11270" width="14.28515625" style="30" customWidth="1"/>
    <col min="11271" max="11271" width="11" style="30" customWidth="1"/>
    <col min="11272" max="11272" width="3.140625" style="30" customWidth="1"/>
    <col min="11273" max="11520" width="9.140625" style="30"/>
    <col min="11521" max="11521" width="21.5703125" style="30" customWidth="1"/>
    <col min="11522" max="11522" width="11.7109375" style="30" customWidth="1"/>
    <col min="11523" max="11523" width="13" style="30" customWidth="1"/>
    <col min="11524" max="11524" width="13.5703125" style="30" customWidth="1"/>
    <col min="11525" max="11525" width="3.28515625" style="30" customWidth="1"/>
    <col min="11526" max="11526" width="14.28515625" style="30" customWidth="1"/>
    <col min="11527" max="11527" width="11" style="30" customWidth="1"/>
    <col min="11528" max="11528" width="3.140625" style="30" customWidth="1"/>
    <col min="11529" max="11776" width="9.140625" style="30"/>
    <col min="11777" max="11777" width="21.5703125" style="30" customWidth="1"/>
    <col min="11778" max="11778" width="11.7109375" style="30" customWidth="1"/>
    <col min="11779" max="11779" width="13" style="30" customWidth="1"/>
    <col min="11780" max="11780" width="13.5703125" style="30" customWidth="1"/>
    <col min="11781" max="11781" width="3.28515625" style="30" customWidth="1"/>
    <col min="11782" max="11782" width="14.28515625" style="30" customWidth="1"/>
    <col min="11783" max="11783" width="11" style="30" customWidth="1"/>
    <col min="11784" max="11784" width="3.140625" style="30" customWidth="1"/>
    <col min="11785" max="12032" width="9.140625" style="30"/>
    <col min="12033" max="12033" width="21.5703125" style="30" customWidth="1"/>
    <col min="12034" max="12034" width="11.7109375" style="30" customWidth="1"/>
    <col min="12035" max="12035" width="13" style="30" customWidth="1"/>
    <col min="12036" max="12036" width="13.5703125" style="30" customWidth="1"/>
    <col min="12037" max="12037" width="3.28515625" style="30" customWidth="1"/>
    <col min="12038" max="12038" width="14.28515625" style="30" customWidth="1"/>
    <col min="12039" max="12039" width="11" style="30" customWidth="1"/>
    <col min="12040" max="12040" width="3.140625" style="30" customWidth="1"/>
    <col min="12041" max="12288" width="9.140625" style="30"/>
    <col min="12289" max="12289" width="21.5703125" style="30" customWidth="1"/>
    <col min="12290" max="12290" width="11.7109375" style="30" customWidth="1"/>
    <col min="12291" max="12291" width="13" style="30" customWidth="1"/>
    <col min="12292" max="12292" width="13.5703125" style="30" customWidth="1"/>
    <col min="12293" max="12293" width="3.28515625" style="30" customWidth="1"/>
    <col min="12294" max="12294" width="14.28515625" style="30" customWidth="1"/>
    <col min="12295" max="12295" width="11" style="30" customWidth="1"/>
    <col min="12296" max="12296" width="3.140625" style="30" customWidth="1"/>
    <col min="12297" max="12544" width="9.140625" style="30"/>
    <col min="12545" max="12545" width="21.5703125" style="30" customWidth="1"/>
    <col min="12546" max="12546" width="11.7109375" style="30" customWidth="1"/>
    <col min="12547" max="12547" width="13" style="30" customWidth="1"/>
    <col min="12548" max="12548" width="13.5703125" style="30" customWidth="1"/>
    <col min="12549" max="12549" width="3.28515625" style="30" customWidth="1"/>
    <col min="12550" max="12550" width="14.28515625" style="30" customWidth="1"/>
    <col min="12551" max="12551" width="11" style="30" customWidth="1"/>
    <col min="12552" max="12552" width="3.140625" style="30" customWidth="1"/>
    <col min="12553" max="12800" width="9.140625" style="30"/>
    <col min="12801" max="12801" width="21.5703125" style="30" customWidth="1"/>
    <col min="12802" max="12802" width="11.7109375" style="30" customWidth="1"/>
    <col min="12803" max="12803" width="13" style="30" customWidth="1"/>
    <col min="12804" max="12804" width="13.5703125" style="30" customWidth="1"/>
    <col min="12805" max="12805" width="3.28515625" style="30" customWidth="1"/>
    <col min="12806" max="12806" width="14.28515625" style="30" customWidth="1"/>
    <col min="12807" max="12807" width="11" style="30" customWidth="1"/>
    <col min="12808" max="12808" width="3.140625" style="30" customWidth="1"/>
    <col min="12809" max="13056" width="9.140625" style="30"/>
    <col min="13057" max="13057" width="21.5703125" style="30" customWidth="1"/>
    <col min="13058" max="13058" width="11.7109375" style="30" customWidth="1"/>
    <col min="13059" max="13059" width="13" style="30" customWidth="1"/>
    <col min="13060" max="13060" width="13.5703125" style="30" customWidth="1"/>
    <col min="13061" max="13061" width="3.28515625" style="30" customWidth="1"/>
    <col min="13062" max="13062" width="14.28515625" style="30" customWidth="1"/>
    <col min="13063" max="13063" width="11" style="30" customWidth="1"/>
    <col min="13064" max="13064" width="3.140625" style="30" customWidth="1"/>
    <col min="13065" max="13312" width="9.140625" style="30"/>
    <col min="13313" max="13313" width="21.5703125" style="30" customWidth="1"/>
    <col min="13314" max="13314" width="11.7109375" style="30" customWidth="1"/>
    <col min="13315" max="13315" width="13" style="30" customWidth="1"/>
    <col min="13316" max="13316" width="13.5703125" style="30" customWidth="1"/>
    <col min="13317" max="13317" width="3.28515625" style="30" customWidth="1"/>
    <col min="13318" max="13318" width="14.28515625" style="30" customWidth="1"/>
    <col min="13319" max="13319" width="11" style="30" customWidth="1"/>
    <col min="13320" max="13320" width="3.140625" style="30" customWidth="1"/>
    <col min="13321" max="13568" width="9.140625" style="30"/>
    <col min="13569" max="13569" width="21.5703125" style="30" customWidth="1"/>
    <col min="13570" max="13570" width="11.7109375" style="30" customWidth="1"/>
    <col min="13571" max="13571" width="13" style="30" customWidth="1"/>
    <col min="13572" max="13572" width="13.5703125" style="30" customWidth="1"/>
    <col min="13573" max="13573" width="3.28515625" style="30" customWidth="1"/>
    <col min="13574" max="13574" width="14.28515625" style="30" customWidth="1"/>
    <col min="13575" max="13575" width="11" style="30" customWidth="1"/>
    <col min="13576" max="13576" width="3.140625" style="30" customWidth="1"/>
    <col min="13577" max="13824" width="9.140625" style="30"/>
    <col min="13825" max="13825" width="21.5703125" style="30" customWidth="1"/>
    <col min="13826" max="13826" width="11.7109375" style="30" customWidth="1"/>
    <col min="13827" max="13827" width="13" style="30" customWidth="1"/>
    <col min="13828" max="13828" width="13.5703125" style="30" customWidth="1"/>
    <col min="13829" max="13829" width="3.28515625" style="30" customWidth="1"/>
    <col min="13830" max="13830" width="14.28515625" style="30" customWidth="1"/>
    <col min="13831" max="13831" width="11" style="30" customWidth="1"/>
    <col min="13832" max="13832" width="3.140625" style="30" customWidth="1"/>
    <col min="13833" max="14080" width="9.140625" style="30"/>
    <col min="14081" max="14081" width="21.5703125" style="30" customWidth="1"/>
    <col min="14082" max="14082" width="11.7109375" style="30" customWidth="1"/>
    <col min="14083" max="14083" width="13" style="30" customWidth="1"/>
    <col min="14084" max="14084" width="13.5703125" style="30" customWidth="1"/>
    <col min="14085" max="14085" width="3.28515625" style="30" customWidth="1"/>
    <col min="14086" max="14086" width="14.28515625" style="30" customWidth="1"/>
    <col min="14087" max="14087" width="11" style="30" customWidth="1"/>
    <col min="14088" max="14088" width="3.140625" style="30" customWidth="1"/>
    <col min="14089" max="14336" width="9.140625" style="30"/>
    <col min="14337" max="14337" width="21.5703125" style="30" customWidth="1"/>
    <col min="14338" max="14338" width="11.7109375" style="30" customWidth="1"/>
    <col min="14339" max="14339" width="13" style="30" customWidth="1"/>
    <col min="14340" max="14340" width="13.5703125" style="30" customWidth="1"/>
    <col min="14341" max="14341" width="3.28515625" style="30" customWidth="1"/>
    <col min="14342" max="14342" width="14.28515625" style="30" customWidth="1"/>
    <col min="14343" max="14343" width="11" style="30" customWidth="1"/>
    <col min="14344" max="14344" width="3.140625" style="30" customWidth="1"/>
    <col min="14345" max="14592" width="9.140625" style="30"/>
    <col min="14593" max="14593" width="21.5703125" style="30" customWidth="1"/>
    <col min="14594" max="14594" width="11.7109375" style="30" customWidth="1"/>
    <col min="14595" max="14595" width="13" style="30" customWidth="1"/>
    <col min="14596" max="14596" width="13.5703125" style="30" customWidth="1"/>
    <col min="14597" max="14597" width="3.28515625" style="30" customWidth="1"/>
    <col min="14598" max="14598" width="14.28515625" style="30" customWidth="1"/>
    <col min="14599" max="14599" width="11" style="30" customWidth="1"/>
    <col min="14600" max="14600" width="3.140625" style="30" customWidth="1"/>
    <col min="14601" max="14848" width="9.140625" style="30"/>
    <col min="14849" max="14849" width="21.5703125" style="30" customWidth="1"/>
    <col min="14850" max="14850" width="11.7109375" style="30" customWidth="1"/>
    <col min="14851" max="14851" width="13" style="30" customWidth="1"/>
    <col min="14852" max="14852" width="13.5703125" style="30" customWidth="1"/>
    <col min="14853" max="14853" width="3.28515625" style="30" customWidth="1"/>
    <col min="14854" max="14854" width="14.28515625" style="30" customWidth="1"/>
    <col min="14855" max="14855" width="11" style="30" customWidth="1"/>
    <col min="14856" max="14856" width="3.140625" style="30" customWidth="1"/>
    <col min="14857" max="15104" width="9.140625" style="30"/>
    <col min="15105" max="15105" width="21.5703125" style="30" customWidth="1"/>
    <col min="15106" max="15106" width="11.7109375" style="30" customWidth="1"/>
    <col min="15107" max="15107" width="13" style="30" customWidth="1"/>
    <col min="15108" max="15108" width="13.5703125" style="30" customWidth="1"/>
    <col min="15109" max="15109" width="3.28515625" style="30" customWidth="1"/>
    <col min="15110" max="15110" width="14.28515625" style="30" customWidth="1"/>
    <col min="15111" max="15111" width="11" style="30" customWidth="1"/>
    <col min="15112" max="15112" width="3.140625" style="30" customWidth="1"/>
    <col min="15113" max="15360" width="9.140625" style="30"/>
    <col min="15361" max="15361" width="21.5703125" style="30" customWidth="1"/>
    <col min="15362" max="15362" width="11.7109375" style="30" customWidth="1"/>
    <col min="15363" max="15363" width="13" style="30" customWidth="1"/>
    <col min="15364" max="15364" width="13.5703125" style="30" customWidth="1"/>
    <col min="15365" max="15365" width="3.28515625" style="30" customWidth="1"/>
    <col min="15366" max="15366" width="14.28515625" style="30" customWidth="1"/>
    <col min="15367" max="15367" width="11" style="30" customWidth="1"/>
    <col min="15368" max="15368" width="3.140625" style="30" customWidth="1"/>
    <col min="15369" max="15616" width="9.140625" style="30"/>
    <col min="15617" max="15617" width="21.5703125" style="30" customWidth="1"/>
    <col min="15618" max="15618" width="11.7109375" style="30" customWidth="1"/>
    <col min="15619" max="15619" width="13" style="30" customWidth="1"/>
    <col min="15620" max="15620" width="13.5703125" style="30" customWidth="1"/>
    <col min="15621" max="15621" width="3.28515625" style="30" customWidth="1"/>
    <col min="15622" max="15622" width="14.28515625" style="30" customWidth="1"/>
    <col min="15623" max="15623" width="11" style="30" customWidth="1"/>
    <col min="15624" max="15624" width="3.140625" style="30" customWidth="1"/>
    <col min="15625" max="15872" width="9.140625" style="30"/>
    <col min="15873" max="15873" width="21.5703125" style="30" customWidth="1"/>
    <col min="15874" max="15874" width="11.7109375" style="30" customWidth="1"/>
    <col min="15875" max="15875" width="13" style="30" customWidth="1"/>
    <col min="15876" max="15876" width="13.5703125" style="30" customWidth="1"/>
    <col min="15877" max="15877" width="3.28515625" style="30" customWidth="1"/>
    <col min="15878" max="15878" width="14.28515625" style="30" customWidth="1"/>
    <col min="15879" max="15879" width="11" style="30" customWidth="1"/>
    <col min="15880" max="15880" width="3.140625" style="30" customWidth="1"/>
    <col min="15881" max="16128" width="9.140625" style="30"/>
    <col min="16129" max="16129" width="21.5703125" style="30" customWidth="1"/>
    <col min="16130" max="16130" width="11.7109375" style="30" customWidth="1"/>
    <col min="16131" max="16131" width="13" style="30" customWidth="1"/>
    <col min="16132" max="16132" width="13.5703125" style="30" customWidth="1"/>
    <col min="16133" max="16133" width="3.28515625" style="30" customWidth="1"/>
    <col min="16134" max="16134" width="14.28515625" style="30" customWidth="1"/>
    <col min="16135" max="16135" width="11" style="30" customWidth="1"/>
    <col min="16136" max="16136" width="3.140625" style="30" customWidth="1"/>
    <col min="16137" max="16384" width="9.140625" style="30"/>
  </cols>
  <sheetData>
    <row r="1" spans="1:8" ht="20.25" x14ac:dyDescent="0.3">
      <c r="A1" s="376" t="s">
        <v>74</v>
      </c>
      <c r="B1" s="376"/>
      <c r="C1" s="376"/>
      <c r="D1" s="376"/>
      <c r="E1" s="376"/>
      <c r="F1" s="376"/>
      <c r="G1" s="376"/>
      <c r="H1" s="376"/>
    </row>
    <row r="2" spans="1:8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</row>
    <row r="4" spans="1:8" ht="18" x14ac:dyDescent="0.25">
      <c r="A4" s="377" t="s">
        <v>154</v>
      </c>
      <c r="B4" s="377"/>
      <c r="C4" s="377"/>
      <c r="D4" s="377"/>
      <c r="E4" s="377"/>
      <c r="F4" s="377"/>
      <c r="G4" s="377"/>
      <c r="H4" s="377"/>
    </row>
    <row r="5" spans="1:8" ht="18" x14ac:dyDescent="0.25">
      <c r="A5" s="377" t="s">
        <v>59</v>
      </c>
      <c r="B5" s="377"/>
      <c r="C5" s="377"/>
      <c r="D5" s="377"/>
      <c r="E5" s="377"/>
      <c r="F5" s="377"/>
      <c r="G5" s="377"/>
      <c r="H5" s="377"/>
    </row>
    <row r="6" spans="1:8" ht="15" x14ac:dyDescent="0.2">
      <c r="A6" s="378" t="s">
        <v>4</v>
      </c>
      <c r="B6" s="378"/>
      <c r="C6" s="378"/>
      <c r="D6" s="378"/>
      <c r="E6" s="378"/>
      <c r="F6" s="378"/>
      <c r="G6" s="378"/>
      <c r="H6" s="378"/>
    </row>
    <row r="8" spans="1:8" ht="15.75" x14ac:dyDescent="0.25">
      <c r="A8" s="33"/>
      <c r="B8" s="34"/>
      <c r="C8" s="35"/>
      <c r="D8" s="4" t="s">
        <v>5</v>
      </c>
      <c r="E8" s="146"/>
      <c r="F8" s="35"/>
      <c r="G8" s="4" t="s">
        <v>5</v>
      </c>
      <c r="H8" s="36"/>
    </row>
    <row r="9" spans="1:8" ht="15.75" x14ac:dyDescent="0.25">
      <c r="A9" s="387" t="s">
        <v>60</v>
      </c>
      <c r="B9" s="388"/>
      <c r="C9" s="8" t="s">
        <v>7</v>
      </c>
      <c r="D9" s="9" t="s">
        <v>8</v>
      </c>
      <c r="E9" s="147"/>
      <c r="F9" s="8" t="s">
        <v>9</v>
      </c>
      <c r="G9" s="9" t="s">
        <v>8</v>
      </c>
      <c r="H9" s="39"/>
    </row>
    <row r="10" spans="1:8" ht="15.75" x14ac:dyDescent="0.25">
      <c r="A10" s="63"/>
      <c r="B10" s="206"/>
      <c r="C10" s="64"/>
      <c r="D10" s="65"/>
      <c r="E10" s="83"/>
      <c r="F10" s="64"/>
      <c r="G10" s="65"/>
      <c r="H10" s="70"/>
    </row>
    <row r="11" spans="1:8" ht="15.75" x14ac:dyDescent="0.25">
      <c r="A11" s="40" t="s">
        <v>155</v>
      </c>
      <c r="C11" s="102">
        <v>50058</v>
      </c>
      <c r="D11" s="148">
        <f>(C11/C$17)*100</f>
        <v>15.485272008463724</v>
      </c>
      <c r="E11" s="31" t="s">
        <v>11</v>
      </c>
      <c r="F11" s="18">
        <v>19637298</v>
      </c>
      <c r="G11" s="148">
        <f>(F11/F$17)*100</f>
        <v>0.68725700525287858</v>
      </c>
      <c r="H11" s="43" t="s">
        <v>11</v>
      </c>
    </row>
    <row r="12" spans="1:8" ht="24.95" customHeight="1" x14ac:dyDescent="0.25">
      <c r="A12" s="40" t="s">
        <v>156</v>
      </c>
      <c r="C12" s="102">
        <v>100830</v>
      </c>
      <c r="D12" s="148">
        <f>(C12/C$17)*100</f>
        <v>31.191417487981887</v>
      </c>
      <c r="E12" s="31"/>
      <c r="F12" s="18">
        <v>346524721</v>
      </c>
      <c r="G12" s="148">
        <f>(F12/F$17)*100</f>
        <v>12.127510719679933</v>
      </c>
      <c r="H12" s="43"/>
    </row>
    <row r="13" spans="1:8" ht="24.95" customHeight="1" x14ac:dyDescent="0.25">
      <c r="A13" s="40" t="s">
        <v>157</v>
      </c>
      <c r="C13" s="102">
        <v>157636</v>
      </c>
      <c r="D13" s="148">
        <f>(C13/C$17)*100</f>
        <v>48.764160340528733</v>
      </c>
      <c r="E13" s="31"/>
      <c r="F13" s="18">
        <v>1366737238</v>
      </c>
      <c r="G13" s="148">
        <f>(F13/F$17)*100</f>
        <v>47.832433013720667</v>
      </c>
      <c r="H13" s="43"/>
    </row>
    <row r="14" spans="1:8" ht="24.95" customHeight="1" x14ac:dyDescent="0.25">
      <c r="A14" s="40" t="s">
        <v>158</v>
      </c>
      <c r="C14" s="102">
        <v>3389</v>
      </c>
      <c r="D14" s="148">
        <f>(C14/C$17)*100</f>
        <v>1.0483756210132957</v>
      </c>
      <c r="E14" s="31"/>
      <c r="F14" s="18">
        <v>1110091382</v>
      </c>
      <c r="G14" s="148">
        <f>(F14/F$17)*100</f>
        <v>38.850460931557343</v>
      </c>
      <c r="H14" s="43"/>
    </row>
    <row r="15" spans="1:8" ht="24.95" customHeight="1" x14ac:dyDescent="0.25">
      <c r="A15" s="40" t="s">
        <v>159</v>
      </c>
      <c r="C15" s="102">
        <v>11349</v>
      </c>
      <c r="D15" s="148">
        <f>(C15/C$17)*100</f>
        <v>3.5107745420123613</v>
      </c>
      <c r="E15" s="31"/>
      <c r="F15" s="18">
        <v>14353535</v>
      </c>
      <c r="G15" s="148">
        <f>(F15/F$17)*100</f>
        <v>0.50233832978917847</v>
      </c>
      <c r="H15" s="43"/>
    </row>
    <row r="16" spans="1:8" ht="15.75" x14ac:dyDescent="0.25">
      <c r="A16" s="40"/>
      <c r="C16" s="44"/>
      <c r="D16" s="149"/>
      <c r="E16" s="31"/>
      <c r="F16" s="44"/>
      <c r="G16" s="42"/>
      <c r="H16" s="43"/>
    </row>
    <row r="17" spans="1:8" ht="15.75" x14ac:dyDescent="0.25">
      <c r="A17" s="45" t="s">
        <v>18</v>
      </c>
      <c r="B17" s="37"/>
      <c r="C17" s="141">
        <f>SUM(C11:C15)</f>
        <v>323262</v>
      </c>
      <c r="D17" s="150">
        <f>SUM(D11:D15)</f>
        <v>99.999999999999986</v>
      </c>
      <c r="E17" s="48" t="s">
        <v>11</v>
      </c>
      <c r="F17" s="28">
        <f>SUM(F11:F15)</f>
        <v>2857344174</v>
      </c>
      <c r="G17" s="150">
        <f>SUM(G11:G15)</f>
        <v>100</v>
      </c>
      <c r="H17" s="49" t="s">
        <v>11</v>
      </c>
    </row>
  </sheetData>
  <mergeCells count="6">
    <mergeCell ref="A9:B9"/>
    <mergeCell ref="A1:H1"/>
    <mergeCell ref="A2:H2"/>
    <mergeCell ref="A4:H4"/>
    <mergeCell ref="A5:H5"/>
    <mergeCell ref="A6:H6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zoomScaleNormal="100" workbookViewId="0">
      <selection sqref="A1:L1"/>
    </sheetView>
  </sheetViews>
  <sheetFormatPr defaultRowHeight="12.75" x14ac:dyDescent="0.2"/>
  <cols>
    <col min="1" max="1" width="4.5703125" style="30" customWidth="1"/>
    <col min="2" max="2" width="20.28515625" style="30" customWidth="1"/>
    <col min="3" max="3" width="9.7109375" style="30" customWidth="1"/>
    <col min="4" max="4" width="14.7109375" style="30" customWidth="1"/>
    <col min="5" max="5" width="9.7109375" style="30" customWidth="1"/>
    <col min="6" max="6" width="14.7109375" style="30" customWidth="1"/>
    <col min="7" max="7" width="9.7109375" style="30" customWidth="1"/>
    <col min="8" max="8" width="14.7109375" style="30" customWidth="1"/>
    <col min="9" max="9" width="9.7109375" style="30" customWidth="1"/>
    <col min="10" max="10" width="14.7109375" style="30" customWidth="1"/>
    <col min="11" max="11" width="9.7109375" style="30" customWidth="1"/>
    <col min="12" max="12" width="14.7109375" style="30" customWidth="1"/>
    <col min="13" max="256" width="9.140625" style="30"/>
    <col min="257" max="257" width="4.5703125" style="30" customWidth="1"/>
    <col min="258" max="258" width="20.28515625" style="30" customWidth="1"/>
    <col min="259" max="259" width="9.7109375" style="30" customWidth="1"/>
    <col min="260" max="260" width="14.7109375" style="30" customWidth="1"/>
    <col min="261" max="261" width="9.7109375" style="30" customWidth="1"/>
    <col min="262" max="262" width="14.7109375" style="30" customWidth="1"/>
    <col min="263" max="263" width="9.7109375" style="30" customWidth="1"/>
    <col min="264" max="264" width="14.7109375" style="30" customWidth="1"/>
    <col min="265" max="265" width="9.7109375" style="30" customWidth="1"/>
    <col min="266" max="266" width="14.7109375" style="30" customWidth="1"/>
    <col min="267" max="267" width="9.7109375" style="30" customWidth="1"/>
    <col min="268" max="268" width="14.7109375" style="30" customWidth="1"/>
    <col min="269" max="512" width="9.140625" style="30"/>
    <col min="513" max="513" width="4.5703125" style="30" customWidth="1"/>
    <col min="514" max="514" width="20.28515625" style="30" customWidth="1"/>
    <col min="515" max="515" width="9.7109375" style="30" customWidth="1"/>
    <col min="516" max="516" width="14.7109375" style="30" customWidth="1"/>
    <col min="517" max="517" width="9.7109375" style="30" customWidth="1"/>
    <col min="518" max="518" width="14.7109375" style="30" customWidth="1"/>
    <col min="519" max="519" width="9.7109375" style="30" customWidth="1"/>
    <col min="520" max="520" width="14.7109375" style="30" customWidth="1"/>
    <col min="521" max="521" width="9.7109375" style="30" customWidth="1"/>
    <col min="522" max="522" width="14.7109375" style="30" customWidth="1"/>
    <col min="523" max="523" width="9.7109375" style="30" customWidth="1"/>
    <col min="524" max="524" width="14.7109375" style="30" customWidth="1"/>
    <col min="525" max="768" width="9.140625" style="30"/>
    <col min="769" max="769" width="4.5703125" style="30" customWidth="1"/>
    <col min="770" max="770" width="20.28515625" style="30" customWidth="1"/>
    <col min="771" max="771" width="9.7109375" style="30" customWidth="1"/>
    <col min="772" max="772" width="14.7109375" style="30" customWidth="1"/>
    <col min="773" max="773" width="9.7109375" style="30" customWidth="1"/>
    <col min="774" max="774" width="14.7109375" style="30" customWidth="1"/>
    <col min="775" max="775" width="9.7109375" style="30" customWidth="1"/>
    <col min="776" max="776" width="14.7109375" style="30" customWidth="1"/>
    <col min="777" max="777" width="9.7109375" style="30" customWidth="1"/>
    <col min="778" max="778" width="14.7109375" style="30" customWidth="1"/>
    <col min="779" max="779" width="9.7109375" style="30" customWidth="1"/>
    <col min="780" max="780" width="14.7109375" style="30" customWidth="1"/>
    <col min="781" max="1024" width="9.140625" style="30"/>
    <col min="1025" max="1025" width="4.5703125" style="30" customWidth="1"/>
    <col min="1026" max="1026" width="20.28515625" style="30" customWidth="1"/>
    <col min="1027" max="1027" width="9.7109375" style="30" customWidth="1"/>
    <col min="1028" max="1028" width="14.7109375" style="30" customWidth="1"/>
    <col min="1029" max="1029" width="9.7109375" style="30" customWidth="1"/>
    <col min="1030" max="1030" width="14.7109375" style="30" customWidth="1"/>
    <col min="1031" max="1031" width="9.7109375" style="30" customWidth="1"/>
    <col min="1032" max="1032" width="14.7109375" style="30" customWidth="1"/>
    <col min="1033" max="1033" width="9.7109375" style="30" customWidth="1"/>
    <col min="1034" max="1034" width="14.7109375" style="30" customWidth="1"/>
    <col min="1035" max="1035" width="9.7109375" style="30" customWidth="1"/>
    <col min="1036" max="1036" width="14.7109375" style="30" customWidth="1"/>
    <col min="1037" max="1280" width="9.140625" style="30"/>
    <col min="1281" max="1281" width="4.5703125" style="30" customWidth="1"/>
    <col min="1282" max="1282" width="20.28515625" style="30" customWidth="1"/>
    <col min="1283" max="1283" width="9.7109375" style="30" customWidth="1"/>
    <col min="1284" max="1284" width="14.7109375" style="30" customWidth="1"/>
    <col min="1285" max="1285" width="9.7109375" style="30" customWidth="1"/>
    <col min="1286" max="1286" width="14.7109375" style="30" customWidth="1"/>
    <col min="1287" max="1287" width="9.7109375" style="30" customWidth="1"/>
    <col min="1288" max="1288" width="14.7109375" style="30" customWidth="1"/>
    <col min="1289" max="1289" width="9.7109375" style="30" customWidth="1"/>
    <col min="1290" max="1290" width="14.7109375" style="30" customWidth="1"/>
    <col min="1291" max="1291" width="9.7109375" style="30" customWidth="1"/>
    <col min="1292" max="1292" width="14.7109375" style="30" customWidth="1"/>
    <col min="1293" max="1536" width="9.140625" style="30"/>
    <col min="1537" max="1537" width="4.5703125" style="30" customWidth="1"/>
    <col min="1538" max="1538" width="20.28515625" style="30" customWidth="1"/>
    <col min="1539" max="1539" width="9.7109375" style="30" customWidth="1"/>
    <col min="1540" max="1540" width="14.7109375" style="30" customWidth="1"/>
    <col min="1541" max="1541" width="9.7109375" style="30" customWidth="1"/>
    <col min="1542" max="1542" width="14.7109375" style="30" customWidth="1"/>
    <col min="1543" max="1543" width="9.7109375" style="30" customWidth="1"/>
    <col min="1544" max="1544" width="14.7109375" style="30" customWidth="1"/>
    <col min="1545" max="1545" width="9.7109375" style="30" customWidth="1"/>
    <col min="1546" max="1546" width="14.7109375" style="30" customWidth="1"/>
    <col min="1547" max="1547" width="9.7109375" style="30" customWidth="1"/>
    <col min="1548" max="1548" width="14.7109375" style="30" customWidth="1"/>
    <col min="1549" max="1792" width="9.140625" style="30"/>
    <col min="1793" max="1793" width="4.5703125" style="30" customWidth="1"/>
    <col min="1794" max="1794" width="20.28515625" style="30" customWidth="1"/>
    <col min="1795" max="1795" width="9.7109375" style="30" customWidth="1"/>
    <col min="1796" max="1796" width="14.7109375" style="30" customWidth="1"/>
    <col min="1797" max="1797" width="9.7109375" style="30" customWidth="1"/>
    <col min="1798" max="1798" width="14.7109375" style="30" customWidth="1"/>
    <col min="1799" max="1799" width="9.7109375" style="30" customWidth="1"/>
    <col min="1800" max="1800" width="14.7109375" style="30" customWidth="1"/>
    <col min="1801" max="1801" width="9.7109375" style="30" customWidth="1"/>
    <col min="1802" max="1802" width="14.7109375" style="30" customWidth="1"/>
    <col min="1803" max="1803" width="9.7109375" style="30" customWidth="1"/>
    <col min="1804" max="1804" width="14.7109375" style="30" customWidth="1"/>
    <col min="1805" max="2048" width="9.140625" style="30"/>
    <col min="2049" max="2049" width="4.5703125" style="30" customWidth="1"/>
    <col min="2050" max="2050" width="20.28515625" style="30" customWidth="1"/>
    <col min="2051" max="2051" width="9.7109375" style="30" customWidth="1"/>
    <col min="2052" max="2052" width="14.7109375" style="30" customWidth="1"/>
    <col min="2053" max="2053" width="9.7109375" style="30" customWidth="1"/>
    <col min="2054" max="2054" width="14.7109375" style="30" customWidth="1"/>
    <col min="2055" max="2055" width="9.7109375" style="30" customWidth="1"/>
    <col min="2056" max="2056" width="14.7109375" style="30" customWidth="1"/>
    <col min="2057" max="2057" width="9.7109375" style="30" customWidth="1"/>
    <col min="2058" max="2058" width="14.7109375" style="30" customWidth="1"/>
    <col min="2059" max="2059" width="9.7109375" style="30" customWidth="1"/>
    <col min="2060" max="2060" width="14.7109375" style="30" customWidth="1"/>
    <col min="2061" max="2304" width="9.140625" style="30"/>
    <col min="2305" max="2305" width="4.5703125" style="30" customWidth="1"/>
    <col min="2306" max="2306" width="20.28515625" style="30" customWidth="1"/>
    <col min="2307" max="2307" width="9.7109375" style="30" customWidth="1"/>
    <col min="2308" max="2308" width="14.7109375" style="30" customWidth="1"/>
    <col min="2309" max="2309" width="9.7109375" style="30" customWidth="1"/>
    <col min="2310" max="2310" width="14.7109375" style="30" customWidth="1"/>
    <col min="2311" max="2311" width="9.7109375" style="30" customWidth="1"/>
    <col min="2312" max="2312" width="14.7109375" style="30" customWidth="1"/>
    <col min="2313" max="2313" width="9.7109375" style="30" customWidth="1"/>
    <col min="2314" max="2314" width="14.7109375" style="30" customWidth="1"/>
    <col min="2315" max="2315" width="9.7109375" style="30" customWidth="1"/>
    <col min="2316" max="2316" width="14.7109375" style="30" customWidth="1"/>
    <col min="2317" max="2560" width="9.140625" style="30"/>
    <col min="2561" max="2561" width="4.5703125" style="30" customWidth="1"/>
    <col min="2562" max="2562" width="20.28515625" style="30" customWidth="1"/>
    <col min="2563" max="2563" width="9.7109375" style="30" customWidth="1"/>
    <col min="2564" max="2564" width="14.7109375" style="30" customWidth="1"/>
    <col min="2565" max="2565" width="9.7109375" style="30" customWidth="1"/>
    <col min="2566" max="2566" width="14.7109375" style="30" customWidth="1"/>
    <col min="2567" max="2567" width="9.7109375" style="30" customWidth="1"/>
    <col min="2568" max="2568" width="14.7109375" style="30" customWidth="1"/>
    <col min="2569" max="2569" width="9.7109375" style="30" customWidth="1"/>
    <col min="2570" max="2570" width="14.7109375" style="30" customWidth="1"/>
    <col min="2571" max="2571" width="9.7109375" style="30" customWidth="1"/>
    <col min="2572" max="2572" width="14.7109375" style="30" customWidth="1"/>
    <col min="2573" max="2816" width="9.140625" style="30"/>
    <col min="2817" max="2817" width="4.5703125" style="30" customWidth="1"/>
    <col min="2818" max="2818" width="20.28515625" style="30" customWidth="1"/>
    <col min="2819" max="2819" width="9.7109375" style="30" customWidth="1"/>
    <col min="2820" max="2820" width="14.7109375" style="30" customWidth="1"/>
    <col min="2821" max="2821" width="9.7109375" style="30" customWidth="1"/>
    <col min="2822" max="2822" width="14.7109375" style="30" customWidth="1"/>
    <col min="2823" max="2823" width="9.7109375" style="30" customWidth="1"/>
    <col min="2824" max="2824" width="14.7109375" style="30" customWidth="1"/>
    <col min="2825" max="2825" width="9.7109375" style="30" customWidth="1"/>
    <col min="2826" max="2826" width="14.7109375" style="30" customWidth="1"/>
    <col min="2827" max="2827" width="9.7109375" style="30" customWidth="1"/>
    <col min="2828" max="2828" width="14.7109375" style="30" customWidth="1"/>
    <col min="2829" max="3072" width="9.140625" style="30"/>
    <col min="3073" max="3073" width="4.5703125" style="30" customWidth="1"/>
    <col min="3074" max="3074" width="20.28515625" style="30" customWidth="1"/>
    <col min="3075" max="3075" width="9.7109375" style="30" customWidth="1"/>
    <col min="3076" max="3076" width="14.7109375" style="30" customWidth="1"/>
    <col min="3077" max="3077" width="9.7109375" style="30" customWidth="1"/>
    <col min="3078" max="3078" width="14.7109375" style="30" customWidth="1"/>
    <col min="3079" max="3079" width="9.7109375" style="30" customWidth="1"/>
    <col min="3080" max="3080" width="14.7109375" style="30" customWidth="1"/>
    <col min="3081" max="3081" width="9.7109375" style="30" customWidth="1"/>
    <col min="3082" max="3082" width="14.7109375" style="30" customWidth="1"/>
    <col min="3083" max="3083" width="9.7109375" style="30" customWidth="1"/>
    <col min="3084" max="3084" width="14.7109375" style="30" customWidth="1"/>
    <col min="3085" max="3328" width="9.140625" style="30"/>
    <col min="3329" max="3329" width="4.5703125" style="30" customWidth="1"/>
    <col min="3330" max="3330" width="20.28515625" style="30" customWidth="1"/>
    <col min="3331" max="3331" width="9.7109375" style="30" customWidth="1"/>
    <col min="3332" max="3332" width="14.7109375" style="30" customWidth="1"/>
    <col min="3333" max="3333" width="9.7109375" style="30" customWidth="1"/>
    <col min="3334" max="3334" width="14.7109375" style="30" customWidth="1"/>
    <col min="3335" max="3335" width="9.7109375" style="30" customWidth="1"/>
    <col min="3336" max="3336" width="14.7109375" style="30" customWidth="1"/>
    <col min="3337" max="3337" width="9.7109375" style="30" customWidth="1"/>
    <col min="3338" max="3338" width="14.7109375" style="30" customWidth="1"/>
    <col min="3339" max="3339" width="9.7109375" style="30" customWidth="1"/>
    <col min="3340" max="3340" width="14.7109375" style="30" customWidth="1"/>
    <col min="3341" max="3584" width="9.140625" style="30"/>
    <col min="3585" max="3585" width="4.5703125" style="30" customWidth="1"/>
    <col min="3586" max="3586" width="20.28515625" style="30" customWidth="1"/>
    <col min="3587" max="3587" width="9.7109375" style="30" customWidth="1"/>
    <col min="3588" max="3588" width="14.7109375" style="30" customWidth="1"/>
    <col min="3589" max="3589" width="9.7109375" style="30" customWidth="1"/>
    <col min="3590" max="3590" width="14.7109375" style="30" customWidth="1"/>
    <col min="3591" max="3591" width="9.7109375" style="30" customWidth="1"/>
    <col min="3592" max="3592" width="14.7109375" style="30" customWidth="1"/>
    <col min="3593" max="3593" width="9.7109375" style="30" customWidth="1"/>
    <col min="3594" max="3594" width="14.7109375" style="30" customWidth="1"/>
    <col min="3595" max="3595" width="9.7109375" style="30" customWidth="1"/>
    <col min="3596" max="3596" width="14.7109375" style="30" customWidth="1"/>
    <col min="3597" max="3840" width="9.140625" style="30"/>
    <col min="3841" max="3841" width="4.5703125" style="30" customWidth="1"/>
    <col min="3842" max="3842" width="20.28515625" style="30" customWidth="1"/>
    <col min="3843" max="3843" width="9.7109375" style="30" customWidth="1"/>
    <col min="3844" max="3844" width="14.7109375" style="30" customWidth="1"/>
    <col min="3845" max="3845" width="9.7109375" style="30" customWidth="1"/>
    <col min="3846" max="3846" width="14.7109375" style="30" customWidth="1"/>
    <col min="3847" max="3847" width="9.7109375" style="30" customWidth="1"/>
    <col min="3848" max="3848" width="14.7109375" style="30" customWidth="1"/>
    <col min="3849" max="3849" width="9.7109375" style="30" customWidth="1"/>
    <col min="3850" max="3850" width="14.7109375" style="30" customWidth="1"/>
    <col min="3851" max="3851" width="9.7109375" style="30" customWidth="1"/>
    <col min="3852" max="3852" width="14.7109375" style="30" customWidth="1"/>
    <col min="3853" max="4096" width="9.140625" style="30"/>
    <col min="4097" max="4097" width="4.5703125" style="30" customWidth="1"/>
    <col min="4098" max="4098" width="20.28515625" style="30" customWidth="1"/>
    <col min="4099" max="4099" width="9.7109375" style="30" customWidth="1"/>
    <col min="4100" max="4100" width="14.7109375" style="30" customWidth="1"/>
    <col min="4101" max="4101" width="9.7109375" style="30" customWidth="1"/>
    <col min="4102" max="4102" width="14.7109375" style="30" customWidth="1"/>
    <col min="4103" max="4103" width="9.7109375" style="30" customWidth="1"/>
    <col min="4104" max="4104" width="14.7109375" style="30" customWidth="1"/>
    <col min="4105" max="4105" width="9.7109375" style="30" customWidth="1"/>
    <col min="4106" max="4106" width="14.7109375" style="30" customWidth="1"/>
    <col min="4107" max="4107" width="9.7109375" style="30" customWidth="1"/>
    <col min="4108" max="4108" width="14.7109375" style="30" customWidth="1"/>
    <col min="4109" max="4352" width="9.140625" style="30"/>
    <col min="4353" max="4353" width="4.5703125" style="30" customWidth="1"/>
    <col min="4354" max="4354" width="20.28515625" style="30" customWidth="1"/>
    <col min="4355" max="4355" width="9.7109375" style="30" customWidth="1"/>
    <col min="4356" max="4356" width="14.7109375" style="30" customWidth="1"/>
    <col min="4357" max="4357" width="9.7109375" style="30" customWidth="1"/>
    <col min="4358" max="4358" width="14.7109375" style="30" customWidth="1"/>
    <col min="4359" max="4359" width="9.7109375" style="30" customWidth="1"/>
    <col min="4360" max="4360" width="14.7109375" style="30" customWidth="1"/>
    <col min="4361" max="4361" width="9.7109375" style="30" customWidth="1"/>
    <col min="4362" max="4362" width="14.7109375" style="30" customWidth="1"/>
    <col min="4363" max="4363" width="9.7109375" style="30" customWidth="1"/>
    <col min="4364" max="4364" width="14.7109375" style="30" customWidth="1"/>
    <col min="4365" max="4608" width="9.140625" style="30"/>
    <col min="4609" max="4609" width="4.5703125" style="30" customWidth="1"/>
    <col min="4610" max="4610" width="20.28515625" style="30" customWidth="1"/>
    <col min="4611" max="4611" width="9.7109375" style="30" customWidth="1"/>
    <col min="4612" max="4612" width="14.7109375" style="30" customWidth="1"/>
    <col min="4613" max="4613" width="9.7109375" style="30" customWidth="1"/>
    <col min="4614" max="4614" width="14.7109375" style="30" customWidth="1"/>
    <col min="4615" max="4615" width="9.7109375" style="30" customWidth="1"/>
    <col min="4616" max="4616" width="14.7109375" style="30" customWidth="1"/>
    <col min="4617" max="4617" width="9.7109375" style="30" customWidth="1"/>
    <col min="4618" max="4618" width="14.7109375" style="30" customWidth="1"/>
    <col min="4619" max="4619" width="9.7109375" style="30" customWidth="1"/>
    <col min="4620" max="4620" width="14.7109375" style="30" customWidth="1"/>
    <col min="4621" max="4864" width="9.140625" style="30"/>
    <col min="4865" max="4865" width="4.5703125" style="30" customWidth="1"/>
    <col min="4866" max="4866" width="20.28515625" style="30" customWidth="1"/>
    <col min="4867" max="4867" width="9.7109375" style="30" customWidth="1"/>
    <col min="4868" max="4868" width="14.7109375" style="30" customWidth="1"/>
    <col min="4869" max="4869" width="9.7109375" style="30" customWidth="1"/>
    <col min="4870" max="4870" width="14.7109375" style="30" customWidth="1"/>
    <col min="4871" max="4871" width="9.7109375" style="30" customWidth="1"/>
    <col min="4872" max="4872" width="14.7109375" style="30" customWidth="1"/>
    <col min="4873" max="4873" width="9.7109375" style="30" customWidth="1"/>
    <col min="4874" max="4874" width="14.7109375" style="30" customWidth="1"/>
    <col min="4875" max="4875" width="9.7109375" style="30" customWidth="1"/>
    <col min="4876" max="4876" width="14.7109375" style="30" customWidth="1"/>
    <col min="4877" max="5120" width="9.140625" style="30"/>
    <col min="5121" max="5121" width="4.5703125" style="30" customWidth="1"/>
    <col min="5122" max="5122" width="20.28515625" style="30" customWidth="1"/>
    <col min="5123" max="5123" width="9.7109375" style="30" customWidth="1"/>
    <col min="5124" max="5124" width="14.7109375" style="30" customWidth="1"/>
    <col min="5125" max="5125" width="9.7109375" style="30" customWidth="1"/>
    <col min="5126" max="5126" width="14.7109375" style="30" customWidth="1"/>
    <col min="5127" max="5127" width="9.7109375" style="30" customWidth="1"/>
    <col min="5128" max="5128" width="14.7109375" style="30" customWidth="1"/>
    <col min="5129" max="5129" width="9.7109375" style="30" customWidth="1"/>
    <col min="5130" max="5130" width="14.7109375" style="30" customWidth="1"/>
    <col min="5131" max="5131" width="9.7109375" style="30" customWidth="1"/>
    <col min="5132" max="5132" width="14.7109375" style="30" customWidth="1"/>
    <col min="5133" max="5376" width="9.140625" style="30"/>
    <col min="5377" max="5377" width="4.5703125" style="30" customWidth="1"/>
    <col min="5378" max="5378" width="20.28515625" style="30" customWidth="1"/>
    <col min="5379" max="5379" width="9.7109375" style="30" customWidth="1"/>
    <col min="5380" max="5380" width="14.7109375" style="30" customWidth="1"/>
    <col min="5381" max="5381" width="9.7109375" style="30" customWidth="1"/>
    <col min="5382" max="5382" width="14.7109375" style="30" customWidth="1"/>
    <col min="5383" max="5383" width="9.7109375" style="30" customWidth="1"/>
    <col min="5384" max="5384" width="14.7109375" style="30" customWidth="1"/>
    <col min="5385" max="5385" width="9.7109375" style="30" customWidth="1"/>
    <col min="5386" max="5386" width="14.7109375" style="30" customWidth="1"/>
    <col min="5387" max="5387" width="9.7109375" style="30" customWidth="1"/>
    <col min="5388" max="5388" width="14.7109375" style="30" customWidth="1"/>
    <col min="5389" max="5632" width="9.140625" style="30"/>
    <col min="5633" max="5633" width="4.5703125" style="30" customWidth="1"/>
    <col min="5634" max="5634" width="20.28515625" style="30" customWidth="1"/>
    <col min="5635" max="5635" width="9.7109375" style="30" customWidth="1"/>
    <col min="5636" max="5636" width="14.7109375" style="30" customWidth="1"/>
    <col min="5637" max="5637" width="9.7109375" style="30" customWidth="1"/>
    <col min="5638" max="5638" width="14.7109375" style="30" customWidth="1"/>
    <col min="5639" max="5639" width="9.7109375" style="30" customWidth="1"/>
    <col min="5640" max="5640" width="14.7109375" style="30" customWidth="1"/>
    <col min="5641" max="5641" width="9.7109375" style="30" customWidth="1"/>
    <col min="5642" max="5642" width="14.7109375" style="30" customWidth="1"/>
    <col min="5643" max="5643" width="9.7109375" style="30" customWidth="1"/>
    <col min="5644" max="5644" width="14.7109375" style="30" customWidth="1"/>
    <col min="5645" max="5888" width="9.140625" style="30"/>
    <col min="5889" max="5889" width="4.5703125" style="30" customWidth="1"/>
    <col min="5890" max="5890" width="20.28515625" style="30" customWidth="1"/>
    <col min="5891" max="5891" width="9.7109375" style="30" customWidth="1"/>
    <col min="5892" max="5892" width="14.7109375" style="30" customWidth="1"/>
    <col min="5893" max="5893" width="9.7109375" style="30" customWidth="1"/>
    <col min="5894" max="5894" width="14.7109375" style="30" customWidth="1"/>
    <col min="5895" max="5895" width="9.7109375" style="30" customWidth="1"/>
    <col min="5896" max="5896" width="14.7109375" style="30" customWidth="1"/>
    <col min="5897" max="5897" width="9.7109375" style="30" customWidth="1"/>
    <col min="5898" max="5898" width="14.7109375" style="30" customWidth="1"/>
    <col min="5899" max="5899" width="9.7109375" style="30" customWidth="1"/>
    <col min="5900" max="5900" width="14.7109375" style="30" customWidth="1"/>
    <col min="5901" max="6144" width="9.140625" style="30"/>
    <col min="6145" max="6145" width="4.5703125" style="30" customWidth="1"/>
    <col min="6146" max="6146" width="20.28515625" style="30" customWidth="1"/>
    <col min="6147" max="6147" width="9.7109375" style="30" customWidth="1"/>
    <col min="6148" max="6148" width="14.7109375" style="30" customWidth="1"/>
    <col min="6149" max="6149" width="9.7109375" style="30" customWidth="1"/>
    <col min="6150" max="6150" width="14.7109375" style="30" customWidth="1"/>
    <col min="6151" max="6151" width="9.7109375" style="30" customWidth="1"/>
    <col min="6152" max="6152" width="14.7109375" style="30" customWidth="1"/>
    <col min="6153" max="6153" width="9.7109375" style="30" customWidth="1"/>
    <col min="6154" max="6154" width="14.7109375" style="30" customWidth="1"/>
    <col min="6155" max="6155" width="9.7109375" style="30" customWidth="1"/>
    <col min="6156" max="6156" width="14.7109375" style="30" customWidth="1"/>
    <col min="6157" max="6400" width="9.140625" style="30"/>
    <col min="6401" max="6401" width="4.5703125" style="30" customWidth="1"/>
    <col min="6402" max="6402" width="20.28515625" style="30" customWidth="1"/>
    <col min="6403" max="6403" width="9.7109375" style="30" customWidth="1"/>
    <col min="6404" max="6404" width="14.7109375" style="30" customWidth="1"/>
    <col min="6405" max="6405" width="9.7109375" style="30" customWidth="1"/>
    <col min="6406" max="6406" width="14.7109375" style="30" customWidth="1"/>
    <col min="6407" max="6407" width="9.7109375" style="30" customWidth="1"/>
    <col min="6408" max="6408" width="14.7109375" style="30" customWidth="1"/>
    <col min="6409" max="6409" width="9.7109375" style="30" customWidth="1"/>
    <col min="6410" max="6410" width="14.7109375" style="30" customWidth="1"/>
    <col min="6411" max="6411" width="9.7109375" style="30" customWidth="1"/>
    <col min="6412" max="6412" width="14.7109375" style="30" customWidth="1"/>
    <col min="6413" max="6656" width="9.140625" style="30"/>
    <col min="6657" max="6657" width="4.5703125" style="30" customWidth="1"/>
    <col min="6658" max="6658" width="20.28515625" style="30" customWidth="1"/>
    <col min="6659" max="6659" width="9.7109375" style="30" customWidth="1"/>
    <col min="6660" max="6660" width="14.7109375" style="30" customWidth="1"/>
    <col min="6661" max="6661" width="9.7109375" style="30" customWidth="1"/>
    <col min="6662" max="6662" width="14.7109375" style="30" customWidth="1"/>
    <col min="6663" max="6663" width="9.7109375" style="30" customWidth="1"/>
    <col min="6664" max="6664" width="14.7109375" style="30" customWidth="1"/>
    <col min="6665" max="6665" width="9.7109375" style="30" customWidth="1"/>
    <col min="6666" max="6666" width="14.7109375" style="30" customWidth="1"/>
    <col min="6667" max="6667" width="9.7109375" style="30" customWidth="1"/>
    <col min="6668" max="6668" width="14.7109375" style="30" customWidth="1"/>
    <col min="6669" max="6912" width="9.140625" style="30"/>
    <col min="6913" max="6913" width="4.5703125" style="30" customWidth="1"/>
    <col min="6914" max="6914" width="20.28515625" style="30" customWidth="1"/>
    <col min="6915" max="6915" width="9.7109375" style="30" customWidth="1"/>
    <col min="6916" max="6916" width="14.7109375" style="30" customWidth="1"/>
    <col min="6917" max="6917" width="9.7109375" style="30" customWidth="1"/>
    <col min="6918" max="6918" width="14.7109375" style="30" customWidth="1"/>
    <col min="6919" max="6919" width="9.7109375" style="30" customWidth="1"/>
    <col min="6920" max="6920" width="14.7109375" style="30" customWidth="1"/>
    <col min="6921" max="6921" width="9.7109375" style="30" customWidth="1"/>
    <col min="6922" max="6922" width="14.7109375" style="30" customWidth="1"/>
    <col min="6923" max="6923" width="9.7109375" style="30" customWidth="1"/>
    <col min="6924" max="6924" width="14.7109375" style="30" customWidth="1"/>
    <col min="6925" max="7168" width="9.140625" style="30"/>
    <col min="7169" max="7169" width="4.5703125" style="30" customWidth="1"/>
    <col min="7170" max="7170" width="20.28515625" style="30" customWidth="1"/>
    <col min="7171" max="7171" width="9.7109375" style="30" customWidth="1"/>
    <col min="7172" max="7172" width="14.7109375" style="30" customWidth="1"/>
    <col min="7173" max="7173" width="9.7109375" style="30" customWidth="1"/>
    <col min="7174" max="7174" width="14.7109375" style="30" customWidth="1"/>
    <col min="7175" max="7175" width="9.7109375" style="30" customWidth="1"/>
    <col min="7176" max="7176" width="14.7109375" style="30" customWidth="1"/>
    <col min="7177" max="7177" width="9.7109375" style="30" customWidth="1"/>
    <col min="7178" max="7178" width="14.7109375" style="30" customWidth="1"/>
    <col min="7179" max="7179" width="9.7109375" style="30" customWidth="1"/>
    <col min="7180" max="7180" width="14.7109375" style="30" customWidth="1"/>
    <col min="7181" max="7424" width="9.140625" style="30"/>
    <col min="7425" max="7425" width="4.5703125" style="30" customWidth="1"/>
    <col min="7426" max="7426" width="20.28515625" style="30" customWidth="1"/>
    <col min="7427" max="7427" width="9.7109375" style="30" customWidth="1"/>
    <col min="7428" max="7428" width="14.7109375" style="30" customWidth="1"/>
    <col min="7429" max="7429" width="9.7109375" style="30" customWidth="1"/>
    <col min="7430" max="7430" width="14.7109375" style="30" customWidth="1"/>
    <col min="7431" max="7431" width="9.7109375" style="30" customWidth="1"/>
    <col min="7432" max="7432" width="14.7109375" style="30" customWidth="1"/>
    <col min="7433" max="7433" width="9.7109375" style="30" customWidth="1"/>
    <col min="7434" max="7434" width="14.7109375" style="30" customWidth="1"/>
    <col min="7435" max="7435" width="9.7109375" style="30" customWidth="1"/>
    <col min="7436" max="7436" width="14.7109375" style="30" customWidth="1"/>
    <col min="7437" max="7680" width="9.140625" style="30"/>
    <col min="7681" max="7681" width="4.5703125" style="30" customWidth="1"/>
    <col min="7682" max="7682" width="20.28515625" style="30" customWidth="1"/>
    <col min="7683" max="7683" width="9.7109375" style="30" customWidth="1"/>
    <col min="7684" max="7684" width="14.7109375" style="30" customWidth="1"/>
    <col min="7685" max="7685" width="9.7109375" style="30" customWidth="1"/>
    <col min="7686" max="7686" width="14.7109375" style="30" customWidth="1"/>
    <col min="7687" max="7687" width="9.7109375" style="30" customWidth="1"/>
    <col min="7688" max="7688" width="14.7109375" style="30" customWidth="1"/>
    <col min="7689" max="7689" width="9.7109375" style="30" customWidth="1"/>
    <col min="7690" max="7690" width="14.7109375" style="30" customWidth="1"/>
    <col min="7691" max="7691" width="9.7109375" style="30" customWidth="1"/>
    <col min="7692" max="7692" width="14.7109375" style="30" customWidth="1"/>
    <col min="7693" max="7936" width="9.140625" style="30"/>
    <col min="7937" max="7937" width="4.5703125" style="30" customWidth="1"/>
    <col min="7938" max="7938" width="20.28515625" style="30" customWidth="1"/>
    <col min="7939" max="7939" width="9.7109375" style="30" customWidth="1"/>
    <col min="7940" max="7940" width="14.7109375" style="30" customWidth="1"/>
    <col min="7941" max="7941" width="9.7109375" style="30" customWidth="1"/>
    <col min="7942" max="7942" width="14.7109375" style="30" customWidth="1"/>
    <col min="7943" max="7943" width="9.7109375" style="30" customWidth="1"/>
    <col min="7944" max="7944" width="14.7109375" style="30" customWidth="1"/>
    <col min="7945" max="7945" width="9.7109375" style="30" customWidth="1"/>
    <col min="7946" max="7946" width="14.7109375" style="30" customWidth="1"/>
    <col min="7947" max="7947" width="9.7109375" style="30" customWidth="1"/>
    <col min="7948" max="7948" width="14.7109375" style="30" customWidth="1"/>
    <col min="7949" max="8192" width="9.140625" style="30"/>
    <col min="8193" max="8193" width="4.5703125" style="30" customWidth="1"/>
    <col min="8194" max="8194" width="20.28515625" style="30" customWidth="1"/>
    <col min="8195" max="8195" width="9.7109375" style="30" customWidth="1"/>
    <col min="8196" max="8196" width="14.7109375" style="30" customWidth="1"/>
    <col min="8197" max="8197" width="9.7109375" style="30" customWidth="1"/>
    <col min="8198" max="8198" width="14.7109375" style="30" customWidth="1"/>
    <col min="8199" max="8199" width="9.7109375" style="30" customWidth="1"/>
    <col min="8200" max="8200" width="14.7109375" style="30" customWidth="1"/>
    <col min="8201" max="8201" width="9.7109375" style="30" customWidth="1"/>
    <col min="8202" max="8202" width="14.7109375" style="30" customWidth="1"/>
    <col min="8203" max="8203" width="9.7109375" style="30" customWidth="1"/>
    <col min="8204" max="8204" width="14.7109375" style="30" customWidth="1"/>
    <col min="8205" max="8448" width="9.140625" style="30"/>
    <col min="8449" max="8449" width="4.5703125" style="30" customWidth="1"/>
    <col min="8450" max="8450" width="20.28515625" style="30" customWidth="1"/>
    <col min="8451" max="8451" width="9.7109375" style="30" customWidth="1"/>
    <col min="8452" max="8452" width="14.7109375" style="30" customWidth="1"/>
    <col min="8453" max="8453" width="9.7109375" style="30" customWidth="1"/>
    <col min="8454" max="8454" width="14.7109375" style="30" customWidth="1"/>
    <col min="8455" max="8455" width="9.7109375" style="30" customWidth="1"/>
    <col min="8456" max="8456" width="14.7109375" style="30" customWidth="1"/>
    <col min="8457" max="8457" width="9.7109375" style="30" customWidth="1"/>
    <col min="8458" max="8458" width="14.7109375" style="30" customWidth="1"/>
    <col min="8459" max="8459" width="9.7109375" style="30" customWidth="1"/>
    <col min="8460" max="8460" width="14.7109375" style="30" customWidth="1"/>
    <col min="8461" max="8704" width="9.140625" style="30"/>
    <col min="8705" max="8705" width="4.5703125" style="30" customWidth="1"/>
    <col min="8706" max="8706" width="20.28515625" style="30" customWidth="1"/>
    <col min="8707" max="8707" width="9.7109375" style="30" customWidth="1"/>
    <col min="8708" max="8708" width="14.7109375" style="30" customWidth="1"/>
    <col min="8709" max="8709" width="9.7109375" style="30" customWidth="1"/>
    <col min="8710" max="8710" width="14.7109375" style="30" customWidth="1"/>
    <col min="8711" max="8711" width="9.7109375" style="30" customWidth="1"/>
    <col min="8712" max="8712" width="14.7109375" style="30" customWidth="1"/>
    <col min="8713" max="8713" width="9.7109375" style="30" customWidth="1"/>
    <col min="8714" max="8714" width="14.7109375" style="30" customWidth="1"/>
    <col min="8715" max="8715" width="9.7109375" style="30" customWidth="1"/>
    <col min="8716" max="8716" width="14.7109375" style="30" customWidth="1"/>
    <col min="8717" max="8960" width="9.140625" style="30"/>
    <col min="8961" max="8961" width="4.5703125" style="30" customWidth="1"/>
    <col min="8962" max="8962" width="20.28515625" style="30" customWidth="1"/>
    <col min="8963" max="8963" width="9.7109375" style="30" customWidth="1"/>
    <col min="8964" max="8964" width="14.7109375" style="30" customWidth="1"/>
    <col min="8965" max="8965" width="9.7109375" style="30" customWidth="1"/>
    <col min="8966" max="8966" width="14.7109375" style="30" customWidth="1"/>
    <col min="8967" max="8967" width="9.7109375" style="30" customWidth="1"/>
    <col min="8968" max="8968" width="14.7109375" style="30" customWidth="1"/>
    <col min="8969" max="8969" width="9.7109375" style="30" customWidth="1"/>
    <col min="8970" max="8970" width="14.7109375" style="30" customWidth="1"/>
    <col min="8971" max="8971" width="9.7109375" style="30" customWidth="1"/>
    <col min="8972" max="8972" width="14.7109375" style="30" customWidth="1"/>
    <col min="8973" max="9216" width="9.140625" style="30"/>
    <col min="9217" max="9217" width="4.5703125" style="30" customWidth="1"/>
    <col min="9218" max="9218" width="20.28515625" style="30" customWidth="1"/>
    <col min="9219" max="9219" width="9.7109375" style="30" customWidth="1"/>
    <col min="9220" max="9220" width="14.7109375" style="30" customWidth="1"/>
    <col min="9221" max="9221" width="9.7109375" style="30" customWidth="1"/>
    <col min="9222" max="9222" width="14.7109375" style="30" customWidth="1"/>
    <col min="9223" max="9223" width="9.7109375" style="30" customWidth="1"/>
    <col min="9224" max="9224" width="14.7109375" style="30" customWidth="1"/>
    <col min="9225" max="9225" width="9.7109375" style="30" customWidth="1"/>
    <col min="9226" max="9226" width="14.7109375" style="30" customWidth="1"/>
    <col min="9227" max="9227" width="9.7109375" style="30" customWidth="1"/>
    <col min="9228" max="9228" width="14.7109375" style="30" customWidth="1"/>
    <col min="9229" max="9472" width="9.140625" style="30"/>
    <col min="9473" max="9473" width="4.5703125" style="30" customWidth="1"/>
    <col min="9474" max="9474" width="20.28515625" style="30" customWidth="1"/>
    <col min="9475" max="9475" width="9.7109375" style="30" customWidth="1"/>
    <col min="9476" max="9476" width="14.7109375" style="30" customWidth="1"/>
    <col min="9477" max="9477" width="9.7109375" style="30" customWidth="1"/>
    <col min="9478" max="9478" width="14.7109375" style="30" customWidth="1"/>
    <col min="9479" max="9479" width="9.7109375" style="30" customWidth="1"/>
    <col min="9480" max="9480" width="14.7109375" style="30" customWidth="1"/>
    <col min="9481" max="9481" width="9.7109375" style="30" customWidth="1"/>
    <col min="9482" max="9482" width="14.7109375" style="30" customWidth="1"/>
    <col min="9483" max="9483" width="9.7109375" style="30" customWidth="1"/>
    <col min="9484" max="9484" width="14.7109375" style="30" customWidth="1"/>
    <col min="9485" max="9728" width="9.140625" style="30"/>
    <col min="9729" max="9729" width="4.5703125" style="30" customWidth="1"/>
    <col min="9730" max="9730" width="20.28515625" style="30" customWidth="1"/>
    <col min="9731" max="9731" width="9.7109375" style="30" customWidth="1"/>
    <col min="9732" max="9732" width="14.7109375" style="30" customWidth="1"/>
    <col min="9733" max="9733" width="9.7109375" style="30" customWidth="1"/>
    <col min="9734" max="9734" width="14.7109375" style="30" customWidth="1"/>
    <col min="9735" max="9735" width="9.7109375" style="30" customWidth="1"/>
    <col min="9736" max="9736" width="14.7109375" style="30" customWidth="1"/>
    <col min="9737" max="9737" width="9.7109375" style="30" customWidth="1"/>
    <col min="9738" max="9738" width="14.7109375" style="30" customWidth="1"/>
    <col min="9739" max="9739" width="9.7109375" style="30" customWidth="1"/>
    <col min="9740" max="9740" width="14.7109375" style="30" customWidth="1"/>
    <col min="9741" max="9984" width="9.140625" style="30"/>
    <col min="9985" max="9985" width="4.5703125" style="30" customWidth="1"/>
    <col min="9986" max="9986" width="20.28515625" style="30" customWidth="1"/>
    <col min="9987" max="9987" width="9.7109375" style="30" customWidth="1"/>
    <col min="9988" max="9988" width="14.7109375" style="30" customWidth="1"/>
    <col min="9989" max="9989" width="9.7109375" style="30" customWidth="1"/>
    <col min="9990" max="9990" width="14.7109375" style="30" customWidth="1"/>
    <col min="9991" max="9991" width="9.7109375" style="30" customWidth="1"/>
    <col min="9992" max="9992" width="14.7109375" style="30" customWidth="1"/>
    <col min="9993" max="9993" width="9.7109375" style="30" customWidth="1"/>
    <col min="9994" max="9994" width="14.7109375" style="30" customWidth="1"/>
    <col min="9995" max="9995" width="9.7109375" style="30" customWidth="1"/>
    <col min="9996" max="9996" width="14.7109375" style="30" customWidth="1"/>
    <col min="9997" max="10240" width="9.140625" style="30"/>
    <col min="10241" max="10241" width="4.5703125" style="30" customWidth="1"/>
    <col min="10242" max="10242" width="20.28515625" style="30" customWidth="1"/>
    <col min="10243" max="10243" width="9.7109375" style="30" customWidth="1"/>
    <col min="10244" max="10244" width="14.7109375" style="30" customWidth="1"/>
    <col min="10245" max="10245" width="9.7109375" style="30" customWidth="1"/>
    <col min="10246" max="10246" width="14.7109375" style="30" customWidth="1"/>
    <col min="10247" max="10247" width="9.7109375" style="30" customWidth="1"/>
    <col min="10248" max="10248" width="14.7109375" style="30" customWidth="1"/>
    <col min="10249" max="10249" width="9.7109375" style="30" customWidth="1"/>
    <col min="10250" max="10250" width="14.7109375" style="30" customWidth="1"/>
    <col min="10251" max="10251" width="9.7109375" style="30" customWidth="1"/>
    <col min="10252" max="10252" width="14.7109375" style="30" customWidth="1"/>
    <col min="10253" max="10496" width="9.140625" style="30"/>
    <col min="10497" max="10497" width="4.5703125" style="30" customWidth="1"/>
    <col min="10498" max="10498" width="20.28515625" style="30" customWidth="1"/>
    <col min="10499" max="10499" width="9.7109375" style="30" customWidth="1"/>
    <col min="10500" max="10500" width="14.7109375" style="30" customWidth="1"/>
    <col min="10501" max="10501" width="9.7109375" style="30" customWidth="1"/>
    <col min="10502" max="10502" width="14.7109375" style="30" customWidth="1"/>
    <col min="10503" max="10503" width="9.7109375" style="30" customWidth="1"/>
    <col min="10504" max="10504" width="14.7109375" style="30" customWidth="1"/>
    <col min="10505" max="10505" width="9.7109375" style="30" customWidth="1"/>
    <col min="10506" max="10506" width="14.7109375" style="30" customWidth="1"/>
    <col min="10507" max="10507" width="9.7109375" style="30" customWidth="1"/>
    <col min="10508" max="10508" width="14.7109375" style="30" customWidth="1"/>
    <col min="10509" max="10752" width="9.140625" style="30"/>
    <col min="10753" max="10753" width="4.5703125" style="30" customWidth="1"/>
    <col min="10754" max="10754" width="20.28515625" style="30" customWidth="1"/>
    <col min="10755" max="10755" width="9.7109375" style="30" customWidth="1"/>
    <col min="10756" max="10756" width="14.7109375" style="30" customWidth="1"/>
    <col min="10757" max="10757" width="9.7109375" style="30" customWidth="1"/>
    <col min="10758" max="10758" width="14.7109375" style="30" customWidth="1"/>
    <col min="10759" max="10759" width="9.7109375" style="30" customWidth="1"/>
    <col min="10760" max="10760" width="14.7109375" style="30" customWidth="1"/>
    <col min="10761" max="10761" width="9.7109375" style="30" customWidth="1"/>
    <col min="10762" max="10762" width="14.7109375" style="30" customWidth="1"/>
    <col min="10763" max="10763" width="9.7109375" style="30" customWidth="1"/>
    <col min="10764" max="10764" width="14.7109375" style="30" customWidth="1"/>
    <col min="10765" max="11008" width="9.140625" style="30"/>
    <col min="11009" max="11009" width="4.5703125" style="30" customWidth="1"/>
    <col min="11010" max="11010" width="20.28515625" style="30" customWidth="1"/>
    <col min="11011" max="11011" width="9.7109375" style="30" customWidth="1"/>
    <col min="11012" max="11012" width="14.7109375" style="30" customWidth="1"/>
    <col min="11013" max="11013" width="9.7109375" style="30" customWidth="1"/>
    <col min="11014" max="11014" width="14.7109375" style="30" customWidth="1"/>
    <col min="11015" max="11015" width="9.7109375" style="30" customWidth="1"/>
    <col min="11016" max="11016" width="14.7109375" style="30" customWidth="1"/>
    <col min="11017" max="11017" width="9.7109375" style="30" customWidth="1"/>
    <col min="11018" max="11018" width="14.7109375" style="30" customWidth="1"/>
    <col min="11019" max="11019" width="9.7109375" style="30" customWidth="1"/>
    <col min="11020" max="11020" width="14.7109375" style="30" customWidth="1"/>
    <col min="11021" max="11264" width="9.140625" style="30"/>
    <col min="11265" max="11265" width="4.5703125" style="30" customWidth="1"/>
    <col min="11266" max="11266" width="20.28515625" style="30" customWidth="1"/>
    <col min="11267" max="11267" width="9.7109375" style="30" customWidth="1"/>
    <col min="11268" max="11268" width="14.7109375" style="30" customWidth="1"/>
    <col min="11269" max="11269" width="9.7109375" style="30" customWidth="1"/>
    <col min="11270" max="11270" width="14.7109375" style="30" customWidth="1"/>
    <col min="11271" max="11271" width="9.7109375" style="30" customWidth="1"/>
    <col min="11272" max="11272" width="14.7109375" style="30" customWidth="1"/>
    <col min="11273" max="11273" width="9.7109375" style="30" customWidth="1"/>
    <col min="11274" max="11274" width="14.7109375" style="30" customWidth="1"/>
    <col min="11275" max="11275" width="9.7109375" style="30" customWidth="1"/>
    <col min="11276" max="11276" width="14.7109375" style="30" customWidth="1"/>
    <col min="11277" max="11520" width="9.140625" style="30"/>
    <col min="11521" max="11521" width="4.5703125" style="30" customWidth="1"/>
    <col min="11522" max="11522" width="20.28515625" style="30" customWidth="1"/>
    <col min="11523" max="11523" width="9.7109375" style="30" customWidth="1"/>
    <col min="11524" max="11524" width="14.7109375" style="30" customWidth="1"/>
    <col min="11525" max="11525" width="9.7109375" style="30" customWidth="1"/>
    <col min="11526" max="11526" width="14.7109375" style="30" customWidth="1"/>
    <col min="11527" max="11527" width="9.7109375" style="30" customWidth="1"/>
    <col min="11528" max="11528" width="14.7109375" style="30" customWidth="1"/>
    <col min="11529" max="11529" width="9.7109375" style="30" customWidth="1"/>
    <col min="11530" max="11530" width="14.7109375" style="30" customWidth="1"/>
    <col min="11531" max="11531" width="9.7109375" style="30" customWidth="1"/>
    <col min="11532" max="11532" width="14.7109375" style="30" customWidth="1"/>
    <col min="11533" max="11776" width="9.140625" style="30"/>
    <col min="11777" max="11777" width="4.5703125" style="30" customWidth="1"/>
    <col min="11778" max="11778" width="20.28515625" style="30" customWidth="1"/>
    <col min="11779" max="11779" width="9.7109375" style="30" customWidth="1"/>
    <col min="11780" max="11780" width="14.7109375" style="30" customWidth="1"/>
    <col min="11781" max="11781" width="9.7109375" style="30" customWidth="1"/>
    <col min="11782" max="11782" width="14.7109375" style="30" customWidth="1"/>
    <col min="11783" max="11783" width="9.7109375" style="30" customWidth="1"/>
    <col min="11784" max="11784" width="14.7109375" style="30" customWidth="1"/>
    <col min="11785" max="11785" width="9.7109375" style="30" customWidth="1"/>
    <col min="11786" max="11786" width="14.7109375" style="30" customWidth="1"/>
    <col min="11787" max="11787" width="9.7109375" style="30" customWidth="1"/>
    <col min="11788" max="11788" width="14.7109375" style="30" customWidth="1"/>
    <col min="11789" max="12032" width="9.140625" style="30"/>
    <col min="12033" max="12033" width="4.5703125" style="30" customWidth="1"/>
    <col min="12034" max="12034" width="20.28515625" style="30" customWidth="1"/>
    <col min="12035" max="12035" width="9.7109375" style="30" customWidth="1"/>
    <col min="12036" max="12036" width="14.7109375" style="30" customWidth="1"/>
    <col min="12037" max="12037" width="9.7109375" style="30" customWidth="1"/>
    <col min="12038" max="12038" width="14.7109375" style="30" customWidth="1"/>
    <col min="12039" max="12039" width="9.7109375" style="30" customWidth="1"/>
    <col min="12040" max="12040" width="14.7109375" style="30" customWidth="1"/>
    <col min="12041" max="12041" width="9.7109375" style="30" customWidth="1"/>
    <col min="12042" max="12042" width="14.7109375" style="30" customWidth="1"/>
    <col min="12043" max="12043" width="9.7109375" style="30" customWidth="1"/>
    <col min="12044" max="12044" width="14.7109375" style="30" customWidth="1"/>
    <col min="12045" max="12288" width="9.140625" style="30"/>
    <col min="12289" max="12289" width="4.5703125" style="30" customWidth="1"/>
    <col min="12290" max="12290" width="20.28515625" style="30" customWidth="1"/>
    <col min="12291" max="12291" width="9.7109375" style="30" customWidth="1"/>
    <col min="12292" max="12292" width="14.7109375" style="30" customWidth="1"/>
    <col min="12293" max="12293" width="9.7109375" style="30" customWidth="1"/>
    <col min="12294" max="12294" width="14.7109375" style="30" customWidth="1"/>
    <col min="12295" max="12295" width="9.7109375" style="30" customWidth="1"/>
    <col min="12296" max="12296" width="14.7109375" style="30" customWidth="1"/>
    <col min="12297" max="12297" width="9.7109375" style="30" customWidth="1"/>
    <col min="12298" max="12298" width="14.7109375" style="30" customWidth="1"/>
    <col min="12299" max="12299" width="9.7109375" style="30" customWidth="1"/>
    <col min="12300" max="12300" width="14.7109375" style="30" customWidth="1"/>
    <col min="12301" max="12544" width="9.140625" style="30"/>
    <col min="12545" max="12545" width="4.5703125" style="30" customWidth="1"/>
    <col min="12546" max="12546" width="20.28515625" style="30" customWidth="1"/>
    <col min="12547" max="12547" width="9.7109375" style="30" customWidth="1"/>
    <col min="12548" max="12548" width="14.7109375" style="30" customWidth="1"/>
    <col min="12549" max="12549" width="9.7109375" style="30" customWidth="1"/>
    <col min="12550" max="12550" width="14.7109375" style="30" customWidth="1"/>
    <col min="12551" max="12551" width="9.7109375" style="30" customWidth="1"/>
    <col min="12552" max="12552" width="14.7109375" style="30" customWidth="1"/>
    <col min="12553" max="12553" width="9.7109375" style="30" customWidth="1"/>
    <col min="12554" max="12554" width="14.7109375" style="30" customWidth="1"/>
    <col min="12555" max="12555" width="9.7109375" style="30" customWidth="1"/>
    <col min="12556" max="12556" width="14.7109375" style="30" customWidth="1"/>
    <col min="12557" max="12800" width="9.140625" style="30"/>
    <col min="12801" max="12801" width="4.5703125" style="30" customWidth="1"/>
    <col min="12802" max="12802" width="20.28515625" style="30" customWidth="1"/>
    <col min="12803" max="12803" width="9.7109375" style="30" customWidth="1"/>
    <col min="12804" max="12804" width="14.7109375" style="30" customWidth="1"/>
    <col min="12805" max="12805" width="9.7109375" style="30" customWidth="1"/>
    <col min="12806" max="12806" width="14.7109375" style="30" customWidth="1"/>
    <col min="12807" max="12807" width="9.7109375" style="30" customWidth="1"/>
    <col min="12808" max="12808" width="14.7109375" style="30" customWidth="1"/>
    <col min="12809" max="12809" width="9.7109375" style="30" customWidth="1"/>
    <col min="12810" max="12810" width="14.7109375" style="30" customWidth="1"/>
    <col min="12811" max="12811" width="9.7109375" style="30" customWidth="1"/>
    <col min="12812" max="12812" width="14.7109375" style="30" customWidth="1"/>
    <col min="12813" max="13056" width="9.140625" style="30"/>
    <col min="13057" max="13057" width="4.5703125" style="30" customWidth="1"/>
    <col min="13058" max="13058" width="20.28515625" style="30" customWidth="1"/>
    <col min="13059" max="13059" width="9.7109375" style="30" customWidth="1"/>
    <col min="13060" max="13060" width="14.7109375" style="30" customWidth="1"/>
    <col min="13061" max="13061" width="9.7109375" style="30" customWidth="1"/>
    <col min="13062" max="13062" width="14.7109375" style="30" customWidth="1"/>
    <col min="13063" max="13063" width="9.7109375" style="30" customWidth="1"/>
    <col min="13064" max="13064" width="14.7109375" style="30" customWidth="1"/>
    <col min="13065" max="13065" width="9.7109375" style="30" customWidth="1"/>
    <col min="13066" max="13066" width="14.7109375" style="30" customWidth="1"/>
    <col min="13067" max="13067" width="9.7109375" style="30" customWidth="1"/>
    <col min="13068" max="13068" width="14.7109375" style="30" customWidth="1"/>
    <col min="13069" max="13312" width="9.140625" style="30"/>
    <col min="13313" max="13313" width="4.5703125" style="30" customWidth="1"/>
    <col min="13314" max="13314" width="20.28515625" style="30" customWidth="1"/>
    <col min="13315" max="13315" width="9.7109375" style="30" customWidth="1"/>
    <col min="13316" max="13316" width="14.7109375" style="30" customWidth="1"/>
    <col min="13317" max="13317" width="9.7109375" style="30" customWidth="1"/>
    <col min="13318" max="13318" width="14.7109375" style="30" customWidth="1"/>
    <col min="13319" max="13319" width="9.7109375" style="30" customWidth="1"/>
    <col min="13320" max="13320" width="14.7109375" style="30" customWidth="1"/>
    <col min="13321" max="13321" width="9.7109375" style="30" customWidth="1"/>
    <col min="13322" max="13322" width="14.7109375" style="30" customWidth="1"/>
    <col min="13323" max="13323" width="9.7109375" style="30" customWidth="1"/>
    <col min="13324" max="13324" width="14.7109375" style="30" customWidth="1"/>
    <col min="13325" max="13568" width="9.140625" style="30"/>
    <col min="13569" max="13569" width="4.5703125" style="30" customWidth="1"/>
    <col min="13570" max="13570" width="20.28515625" style="30" customWidth="1"/>
    <col min="13571" max="13571" width="9.7109375" style="30" customWidth="1"/>
    <col min="13572" max="13572" width="14.7109375" style="30" customWidth="1"/>
    <col min="13573" max="13573" width="9.7109375" style="30" customWidth="1"/>
    <col min="13574" max="13574" width="14.7109375" style="30" customWidth="1"/>
    <col min="13575" max="13575" width="9.7109375" style="30" customWidth="1"/>
    <col min="13576" max="13576" width="14.7109375" style="30" customWidth="1"/>
    <col min="13577" max="13577" width="9.7109375" style="30" customWidth="1"/>
    <col min="13578" max="13578" width="14.7109375" style="30" customWidth="1"/>
    <col min="13579" max="13579" width="9.7109375" style="30" customWidth="1"/>
    <col min="13580" max="13580" width="14.7109375" style="30" customWidth="1"/>
    <col min="13581" max="13824" width="9.140625" style="30"/>
    <col min="13825" max="13825" width="4.5703125" style="30" customWidth="1"/>
    <col min="13826" max="13826" width="20.28515625" style="30" customWidth="1"/>
    <col min="13827" max="13827" width="9.7109375" style="30" customWidth="1"/>
    <col min="13828" max="13828" width="14.7109375" style="30" customWidth="1"/>
    <col min="13829" max="13829" width="9.7109375" style="30" customWidth="1"/>
    <col min="13830" max="13830" width="14.7109375" style="30" customWidth="1"/>
    <col min="13831" max="13831" width="9.7109375" style="30" customWidth="1"/>
    <col min="13832" max="13832" width="14.7109375" style="30" customWidth="1"/>
    <col min="13833" max="13833" width="9.7109375" style="30" customWidth="1"/>
    <col min="13834" max="13834" width="14.7109375" style="30" customWidth="1"/>
    <col min="13835" max="13835" width="9.7109375" style="30" customWidth="1"/>
    <col min="13836" max="13836" width="14.7109375" style="30" customWidth="1"/>
    <col min="13837" max="14080" width="9.140625" style="30"/>
    <col min="14081" max="14081" width="4.5703125" style="30" customWidth="1"/>
    <col min="14082" max="14082" width="20.28515625" style="30" customWidth="1"/>
    <col min="14083" max="14083" width="9.7109375" style="30" customWidth="1"/>
    <col min="14084" max="14084" width="14.7109375" style="30" customWidth="1"/>
    <col min="14085" max="14085" width="9.7109375" style="30" customWidth="1"/>
    <col min="14086" max="14086" width="14.7109375" style="30" customWidth="1"/>
    <col min="14087" max="14087" width="9.7109375" style="30" customWidth="1"/>
    <col min="14088" max="14088" width="14.7109375" style="30" customWidth="1"/>
    <col min="14089" max="14089" width="9.7109375" style="30" customWidth="1"/>
    <col min="14090" max="14090" width="14.7109375" style="30" customWidth="1"/>
    <col min="14091" max="14091" width="9.7109375" style="30" customWidth="1"/>
    <col min="14092" max="14092" width="14.7109375" style="30" customWidth="1"/>
    <col min="14093" max="14336" width="9.140625" style="30"/>
    <col min="14337" max="14337" width="4.5703125" style="30" customWidth="1"/>
    <col min="14338" max="14338" width="20.28515625" style="30" customWidth="1"/>
    <col min="14339" max="14339" width="9.7109375" style="30" customWidth="1"/>
    <col min="14340" max="14340" width="14.7109375" style="30" customWidth="1"/>
    <col min="14341" max="14341" width="9.7109375" style="30" customWidth="1"/>
    <col min="14342" max="14342" width="14.7109375" style="30" customWidth="1"/>
    <col min="14343" max="14343" width="9.7109375" style="30" customWidth="1"/>
    <col min="14344" max="14344" width="14.7109375" style="30" customWidth="1"/>
    <col min="14345" max="14345" width="9.7109375" style="30" customWidth="1"/>
    <col min="14346" max="14346" width="14.7109375" style="30" customWidth="1"/>
    <col min="14347" max="14347" width="9.7109375" style="30" customWidth="1"/>
    <col min="14348" max="14348" width="14.7109375" style="30" customWidth="1"/>
    <col min="14349" max="14592" width="9.140625" style="30"/>
    <col min="14593" max="14593" width="4.5703125" style="30" customWidth="1"/>
    <col min="14594" max="14594" width="20.28515625" style="30" customWidth="1"/>
    <col min="14595" max="14595" width="9.7109375" style="30" customWidth="1"/>
    <col min="14596" max="14596" width="14.7109375" style="30" customWidth="1"/>
    <col min="14597" max="14597" width="9.7109375" style="30" customWidth="1"/>
    <col min="14598" max="14598" width="14.7109375" style="30" customWidth="1"/>
    <col min="14599" max="14599" width="9.7109375" style="30" customWidth="1"/>
    <col min="14600" max="14600" width="14.7109375" style="30" customWidth="1"/>
    <col min="14601" max="14601" width="9.7109375" style="30" customWidth="1"/>
    <col min="14602" max="14602" width="14.7109375" style="30" customWidth="1"/>
    <col min="14603" max="14603" width="9.7109375" style="30" customWidth="1"/>
    <col min="14604" max="14604" width="14.7109375" style="30" customWidth="1"/>
    <col min="14605" max="14848" width="9.140625" style="30"/>
    <col min="14849" max="14849" width="4.5703125" style="30" customWidth="1"/>
    <col min="14850" max="14850" width="20.28515625" style="30" customWidth="1"/>
    <col min="14851" max="14851" width="9.7109375" style="30" customWidth="1"/>
    <col min="14852" max="14852" width="14.7109375" style="30" customWidth="1"/>
    <col min="14853" max="14853" width="9.7109375" style="30" customWidth="1"/>
    <col min="14854" max="14854" width="14.7109375" style="30" customWidth="1"/>
    <col min="14855" max="14855" width="9.7109375" style="30" customWidth="1"/>
    <col min="14856" max="14856" width="14.7109375" style="30" customWidth="1"/>
    <col min="14857" max="14857" width="9.7109375" style="30" customWidth="1"/>
    <col min="14858" max="14858" width="14.7109375" style="30" customWidth="1"/>
    <col min="14859" max="14859" width="9.7109375" style="30" customWidth="1"/>
    <col min="14860" max="14860" width="14.7109375" style="30" customWidth="1"/>
    <col min="14861" max="15104" width="9.140625" style="30"/>
    <col min="15105" max="15105" width="4.5703125" style="30" customWidth="1"/>
    <col min="15106" max="15106" width="20.28515625" style="30" customWidth="1"/>
    <col min="15107" max="15107" width="9.7109375" style="30" customWidth="1"/>
    <col min="15108" max="15108" width="14.7109375" style="30" customWidth="1"/>
    <col min="15109" max="15109" width="9.7109375" style="30" customWidth="1"/>
    <col min="15110" max="15110" width="14.7109375" style="30" customWidth="1"/>
    <col min="15111" max="15111" width="9.7109375" style="30" customWidth="1"/>
    <col min="15112" max="15112" width="14.7109375" style="30" customWidth="1"/>
    <col min="15113" max="15113" width="9.7109375" style="30" customWidth="1"/>
    <col min="15114" max="15114" width="14.7109375" style="30" customWidth="1"/>
    <col min="15115" max="15115" width="9.7109375" style="30" customWidth="1"/>
    <col min="15116" max="15116" width="14.7109375" style="30" customWidth="1"/>
    <col min="15117" max="15360" width="9.140625" style="30"/>
    <col min="15361" max="15361" width="4.5703125" style="30" customWidth="1"/>
    <col min="15362" max="15362" width="20.28515625" style="30" customWidth="1"/>
    <col min="15363" max="15363" width="9.7109375" style="30" customWidth="1"/>
    <col min="15364" max="15364" width="14.7109375" style="30" customWidth="1"/>
    <col min="15365" max="15365" width="9.7109375" style="30" customWidth="1"/>
    <col min="15366" max="15366" width="14.7109375" style="30" customWidth="1"/>
    <col min="15367" max="15367" width="9.7109375" style="30" customWidth="1"/>
    <col min="15368" max="15368" width="14.7109375" style="30" customWidth="1"/>
    <col min="15369" max="15369" width="9.7109375" style="30" customWidth="1"/>
    <col min="15370" max="15370" width="14.7109375" style="30" customWidth="1"/>
    <col min="15371" max="15371" width="9.7109375" style="30" customWidth="1"/>
    <col min="15372" max="15372" width="14.7109375" style="30" customWidth="1"/>
    <col min="15373" max="15616" width="9.140625" style="30"/>
    <col min="15617" max="15617" width="4.5703125" style="30" customWidth="1"/>
    <col min="15618" max="15618" width="20.28515625" style="30" customWidth="1"/>
    <col min="15619" max="15619" width="9.7109375" style="30" customWidth="1"/>
    <col min="15620" max="15620" width="14.7109375" style="30" customWidth="1"/>
    <col min="15621" max="15621" width="9.7109375" style="30" customWidth="1"/>
    <col min="15622" max="15622" width="14.7109375" style="30" customWidth="1"/>
    <col min="15623" max="15623" width="9.7109375" style="30" customWidth="1"/>
    <col min="15624" max="15624" width="14.7109375" style="30" customWidth="1"/>
    <col min="15625" max="15625" width="9.7109375" style="30" customWidth="1"/>
    <col min="15626" max="15626" width="14.7109375" style="30" customWidth="1"/>
    <col min="15627" max="15627" width="9.7109375" style="30" customWidth="1"/>
    <col min="15628" max="15628" width="14.7109375" style="30" customWidth="1"/>
    <col min="15629" max="15872" width="9.140625" style="30"/>
    <col min="15873" max="15873" width="4.5703125" style="30" customWidth="1"/>
    <col min="15874" max="15874" width="20.28515625" style="30" customWidth="1"/>
    <col min="15875" max="15875" width="9.7109375" style="30" customWidth="1"/>
    <col min="15876" max="15876" width="14.7109375" style="30" customWidth="1"/>
    <col min="15877" max="15877" width="9.7109375" style="30" customWidth="1"/>
    <col min="15878" max="15878" width="14.7109375" style="30" customWidth="1"/>
    <col min="15879" max="15879" width="9.7109375" style="30" customWidth="1"/>
    <col min="15880" max="15880" width="14.7109375" style="30" customWidth="1"/>
    <col min="15881" max="15881" width="9.7109375" style="30" customWidth="1"/>
    <col min="15882" max="15882" width="14.7109375" style="30" customWidth="1"/>
    <col min="15883" max="15883" width="9.7109375" style="30" customWidth="1"/>
    <col min="15884" max="15884" width="14.7109375" style="30" customWidth="1"/>
    <col min="15885" max="16128" width="9.140625" style="30"/>
    <col min="16129" max="16129" width="4.5703125" style="30" customWidth="1"/>
    <col min="16130" max="16130" width="20.28515625" style="30" customWidth="1"/>
    <col min="16131" max="16131" width="9.7109375" style="30" customWidth="1"/>
    <col min="16132" max="16132" width="14.7109375" style="30" customWidth="1"/>
    <col min="16133" max="16133" width="9.7109375" style="30" customWidth="1"/>
    <col min="16134" max="16134" width="14.7109375" style="30" customWidth="1"/>
    <col min="16135" max="16135" width="9.7109375" style="30" customWidth="1"/>
    <col min="16136" max="16136" width="14.7109375" style="30" customWidth="1"/>
    <col min="16137" max="16137" width="9.7109375" style="30" customWidth="1"/>
    <col min="16138" max="16138" width="14.7109375" style="30" customWidth="1"/>
    <col min="16139" max="16139" width="9.7109375" style="30" customWidth="1"/>
    <col min="16140" max="16140" width="14.7109375" style="30" customWidth="1"/>
    <col min="16141" max="16384" width="9.140625" style="30"/>
  </cols>
  <sheetData>
    <row r="1" spans="1:19" ht="20.25" x14ac:dyDescent="0.3">
      <c r="A1" s="376" t="s">
        <v>74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</row>
    <row r="2" spans="1:19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4" spans="1:19" ht="18" x14ac:dyDescent="0.25">
      <c r="A4" s="377" t="s">
        <v>160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</row>
    <row r="5" spans="1:19" ht="18" x14ac:dyDescent="0.25">
      <c r="A5" s="377" t="s">
        <v>161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</row>
    <row r="7" spans="1:19" ht="15.75" x14ac:dyDescent="0.25">
      <c r="A7" s="380"/>
      <c r="B7" s="382"/>
      <c r="C7" s="380" t="s">
        <v>162</v>
      </c>
      <c r="D7" s="381"/>
      <c r="E7" s="380" t="s">
        <v>162</v>
      </c>
      <c r="F7" s="382"/>
      <c r="G7" s="380" t="s">
        <v>163</v>
      </c>
      <c r="H7" s="382"/>
      <c r="I7" s="380" t="s">
        <v>164</v>
      </c>
      <c r="J7" s="382"/>
      <c r="K7" s="380"/>
      <c r="L7" s="382"/>
    </row>
    <row r="8" spans="1:19" ht="15.75" x14ac:dyDescent="0.25">
      <c r="A8" s="403"/>
      <c r="B8" s="404"/>
      <c r="C8" s="384" t="s">
        <v>165</v>
      </c>
      <c r="D8" s="385"/>
      <c r="E8" s="384" t="s">
        <v>166</v>
      </c>
      <c r="F8" s="385"/>
      <c r="G8" s="384" t="s">
        <v>167</v>
      </c>
      <c r="H8" s="385"/>
      <c r="I8" s="384" t="s">
        <v>168</v>
      </c>
      <c r="J8" s="385"/>
      <c r="K8" s="384" t="s">
        <v>71</v>
      </c>
      <c r="L8" s="385"/>
    </row>
    <row r="9" spans="1:19" ht="15.75" x14ac:dyDescent="0.25">
      <c r="A9" s="403"/>
      <c r="B9" s="404"/>
      <c r="D9" s="65" t="s">
        <v>9</v>
      </c>
      <c r="E9" s="106"/>
      <c r="F9" s="65" t="s">
        <v>9</v>
      </c>
      <c r="G9" s="64"/>
      <c r="H9" s="65" t="s">
        <v>9</v>
      </c>
      <c r="I9" s="64"/>
      <c r="J9" s="65" t="s">
        <v>9</v>
      </c>
      <c r="K9" s="64"/>
      <c r="L9" s="98" t="s">
        <v>9</v>
      </c>
    </row>
    <row r="10" spans="1:19" ht="15.75" x14ac:dyDescent="0.25">
      <c r="A10" s="7" t="s">
        <v>21</v>
      </c>
      <c r="B10" s="99"/>
      <c r="C10" s="8" t="s">
        <v>7</v>
      </c>
      <c r="D10" s="213" t="s">
        <v>22</v>
      </c>
      <c r="E10" s="8" t="s">
        <v>7</v>
      </c>
      <c r="F10" s="213" t="s">
        <v>22</v>
      </c>
      <c r="G10" s="8" t="s">
        <v>7</v>
      </c>
      <c r="H10" s="213" t="s">
        <v>22</v>
      </c>
      <c r="I10" s="8" t="s">
        <v>7</v>
      </c>
      <c r="J10" s="213" t="s">
        <v>22</v>
      </c>
      <c r="K10" s="8" t="s">
        <v>7</v>
      </c>
      <c r="L10" s="214" t="s">
        <v>22</v>
      </c>
    </row>
    <row r="11" spans="1:19" ht="15.75" x14ac:dyDescent="0.25">
      <c r="A11" s="63"/>
      <c r="B11" s="100"/>
      <c r="C11" s="64"/>
      <c r="D11" s="226"/>
      <c r="E11" s="64"/>
      <c r="F11" s="226"/>
      <c r="G11" s="64"/>
      <c r="H11" s="226"/>
      <c r="I11" s="64"/>
      <c r="J11" s="226"/>
      <c r="K11" s="64"/>
      <c r="L11" s="227"/>
    </row>
    <row r="12" spans="1:19" ht="15.75" x14ac:dyDescent="0.25">
      <c r="A12" s="40" t="s">
        <v>140</v>
      </c>
      <c r="C12" s="41">
        <v>41813</v>
      </c>
      <c r="D12" s="132">
        <v>2096993</v>
      </c>
      <c r="E12" s="41">
        <v>51359</v>
      </c>
      <c r="F12" s="132">
        <v>3999158</v>
      </c>
      <c r="G12" s="41">
        <v>80265</v>
      </c>
      <c r="H12" s="132">
        <v>-1005159</v>
      </c>
      <c r="I12" s="102">
        <v>435</v>
      </c>
      <c r="J12" s="132">
        <v>-1982804</v>
      </c>
      <c r="K12" s="41">
        <v>8782</v>
      </c>
      <c r="L12" s="132">
        <v>453920</v>
      </c>
      <c r="O12" s="215"/>
      <c r="S12" s="216"/>
    </row>
    <row r="13" spans="1:19" ht="24.95" customHeight="1" x14ac:dyDescent="0.25">
      <c r="A13" s="40" t="s">
        <v>24</v>
      </c>
      <c r="C13" s="41">
        <v>4508</v>
      </c>
      <c r="D13" s="134">
        <v>2632591</v>
      </c>
      <c r="E13" s="41">
        <v>16076</v>
      </c>
      <c r="F13" s="134">
        <v>9149697</v>
      </c>
      <c r="G13" s="41">
        <v>18934</v>
      </c>
      <c r="H13" s="134">
        <v>11040899</v>
      </c>
      <c r="I13" s="102">
        <v>203</v>
      </c>
      <c r="J13" s="134">
        <v>120364</v>
      </c>
      <c r="K13" s="41">
        <v>1148</v>
      </c>
      <c r="L13" s="134">
        <v>676982</v>
      </c>
      <c r="O13" s="215"/>
      <c r="S13" s="216"/>
    </row>
    <row r="14" spans="1:19" ht="24.95" customHeight="1" x14ac:dyDescent="0.25">
      <c r="A14" s="40" t="s">
        <v>25</v>
      </c>
      <c r="C14" s="41">
        <v>2988</v>
      </c>
      <c r="D14" s="134">
        <v>6819107</v>
      </c>
      <c r="E14" s="41">
        <v>22401</v>
      </c>
      <c r="F14" s="134">
        <v>51278551</v>
      </c>
      <c r="G14" s="41">
        <v>35491</v>
      </c>
      <c r="H14" s="134">
        <v>84797668</v>
      </c>
      <c r="I14" s="102">
        <v>652</v>
      </c>
      <c r="J14" s="134">
        <v>1781429</v>
      </c>
      <c r="K14" s="41">
        <v>1115</v>
      </c>
      <c r="L14" s="134">
        <v>2431446</v>
      </c>
      <c r="O14" s="215"/>
      <c r="S14" s="216"/>
    </row>
    <row r="15" spans="1:19" ht="24.95" customHeight="1" x14ac:dyDescent="0.25">
      <c r="A15" s="40" t="s">
        <v>26</v>
      </c>
      <c r="C15" s="41">
        <v>588</v>
      </c>
      <c r="D15" s="134">
        <v>3899662</v>
      </c>
      <c r="E15" s="41">
        <v>5210</v>
      </c>
      <c r="F15" s="134">
        <v>36590447</v>
      </c>
      <c r="G15" s="41">
        <v>9222</v>
      </c>
      <c r="H15" s="134">
        <v>64921561</v>
      </c>
      <c r="I15" s="102">
        <v>370</v>
      </c>
      <c r="J15" s="134">
        <v>2640977</v>
      </c>
      <c r="K15" s="41">
        <v>149</v>
      </c>
      <c r="L15" s="134">
        <v>1062916</v>
      </c>
      <c r="O15" s="215"/>
      <c r="S15" s="216"/>
    </row>
    <row r="16" spans="1:19" ht="24.95" customHeight="1" x14ac:dyDescent="0.25">
      <c r="A16" s="40" t="s">
        <v>27</v>
      </c>
      <c r="C16" s="102">
        <v>144</v>
      </c>
      <c r="D16" s="134">
        <v>2106730</v>
      </c>
      <c r="E16" s="41">
        <v>4970</v>
      </c>
      <c r="F16" s="134">
        <v>100165383</v>
      </c>
      <c r="G16" s="41">
        <v>10188</v>
      </c>
      <c r="H16" s="134">
        <v>217791740</v>
      </c>
      <c r="I16" s="129">
        <v>725</v>
      </c>
      <c r="J16" s="134">
        <v>17402764</v>
      </c>
      <c r="K16" s="102">
        <v>115</v>
      </c>
      <c r="L16" s="134">
        <v>2424190</v>
      </c>
      <c r="O16" s="215"/>
      <c r="S16" s="216"/>
    </row>
    <row r="17" spans="1:19" ht="24.95" customHeight="1" x14ac:dyDescent="0.25">
      <c r="A17" s="40" t="s">
        <v>28</v>
      </c>
      <c r="C17" s="102" t="s">
        <v>70</v>
      </c>
      <c r="D17" s="217" t="s">
        <v>70</v>
      </c>
      <c r="E17" s="41">
        <v>766</v>
      </c>
      <c r="F17" s="134">
        <v>90174074</v>
      </c>
      <c r="G17" s="41">
        <v>3211</v>
      </c>
      <c r="H17" s="134">
        <v>423807505</v>
      </c>
      <c r="I17" s="102">
        <v>684</v>
      </c>
      <c r="J17" s="134">
        <v>116654416</v>
      </c>
      <c r="K17" s="102" t="s">
        <v>70</v>
      </c>
      <c r="L17" s="217" t="s">
        <v>70</v>
      </c>
      <c r="O17" s="215"/>
      <c r="S17" s="216"/>
    </row>
    <row r="18" spans="1:19" ht="24.95" customHeight="1" x14ac:dyDescent="0.25">
      <c r="A18" s="40" t="s">
        <v>29</v>
      </c>
      <c r="C18" s="102" t="s">
        <v>70</v>
      </c>
      <c r="D18" s="217" t="s">
        <v>70</v>
      </c>
      <c r="E18" s="102">
        <v>28</v>
      </c>
      <c r="F18" s="134">
        <v>19348725</v>
      </c>
      <c r="G18" s="41">
        <v>188</v>
      </c>
      <c r="H18" s="134">
        <v>131771443</v>
      </c>
      <c r="I18" s="102">
        <v>131</v>
      </c>
      <c r="J18" s="134">
        <v>92492254</v>
      </c>
      <c r="K18" s="102" t="s">
        <v>70</v>
      </c>
      <c r="L18" s="217" t="s">
        <v>70</v>
      </c>
      <c r="O18" s="215"/>
      <c r="S18" s="216"/>
    </row>
    <row r="19" spans="1:19" ht="24.95" customHeight="1" x14ac:dyDescent="0.25">
      <c r="A19" s="87" t="s">
        <v>169</v>
      </c>
      <c r="C19" s="102" t="s">
        <v>70</v>
      </c>
      <c r="D19" s="217" t="s">
        <v>70</v>
      </c>
      <c r="E19" s="102">
        <v>20</v>
      </c>
      <c r="F19" s="134">
        <v>35818684</v>
      </c>
      <c r="G19" s="41">
        <v>137</v>
      </c>
      <c r="H19" s="134">
        <v>433611580</v>
      </c>
      <c r="I19" s="102">
        <v>189</v>
      </c>
      <c r="J19" s="134">
        <v>880981982</v>
      </c>
      <c r="K19" s="102" t="s">
        <v>70</v>
      </c>
      <c r="L19" s="217" t="s">
        <v>70</v>
      </c>
      <c r="O19" s="215"/>
      <c r="S19" s="216"/>
    </row>
    <row r="20" spans="1:19" ht="15.75" x14ac:dyDescent="0.25">
      <c r="A20" s="40"/>
      <c r="C20" s="44"/>
      <c r="D20" s="218"/>
      <c r="E20" s="44"/>
      <c r="F20" s="218"/>
      <c r="G20" s="44"/>
      <c r="H20" s="31"/>
      <c r="I20" s="44"/>
      <c r="J20" s="31"/>
      <c r="K20" s="44"/>
      <c r="L20" s="219"/>
      <c r="O20" s="220"/>
      <c r="S20" s="221"/>
    </row>
    <row r="21" spans="1:19" ht="15.75" x14ac:dyDescent="0.25">
      <c r="A21" s="45" t="s">
        <v>18</v>
      </c>
      <c r="B21" s="37"/>
      <c r="C21" s="46">
        <v>50058</v>
      </c>
      <c r="D21" s="211">
        <v>19637298</v>
      </c>
      <c r="E21" s="46">
        <v>100830</v>
      </c>
      <c r="F21" s="211">
        <v>346524721</v>
      </c>
      <c r="G21" s="46">
        <v>157636</v>
      </c>
      <c r="H21" s="211">
        <v>1366737238</v>
      </c>
      <c r="I21" s="46">
        <v>3389</v>
      </c>
      <c r="J21" s="211">
        <v>1110091382</v>
      </c>
      <c r="K21" s="46">
        <v>11349</v>
      </c>
      <c r="L21" s="211">
        <v>14353535</v>
      </c>
      <c r="O21" s="215"/>
      <c r="S21" s="216"/>
    </row>
    <row r="22" spans="1:19" x14ac:dyDescent="0.2">
      <c r="E22" s="50"/>
      <c r="F22" s="50"/>
      <c r="G22" s="50"/>
      <c r="H22" s="50"/>
      <c r="I22" s="50"/>
      <c r="J22" s="50"/>
      <c r="K22" s="50"/>
      <c r="L22" s="50"/>
    </row>
    <row r="23" spans="1:19" x14ac:dyDescent="0.2">
      <c r="A23" s="152" t="s">
        <v>170</v>
      </c>
      <c r="B23" s="152"/>
      <c r="C23" s="152"/>
      <c r="D23" s="152"/>
      <c r="E23" s="152"/>
      <c r="F23" s="152"/>
      <c r="G23" s="152"/>
      <c r="H23" s="222"/>
      <c r="I23" s="152"/>
      <c r="J23" s="152"/>
      <c r="K23" s="152"/>
      <c r="L23" s="152"/>
    </row>
    <row r="24" spans="1:19" x14ac:dyDescent="0.2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4"/>
      <c r="L24" s="224"/>
    </row>
    <row r="28" spans="1:19" x14ac:dyDescent="0.2">
      <c r="A28" s="225"/>
    </row>
  </sheetData>
  <mergeCells count="17">
    <mergeCell ref="A9:B9"/>
    <mergeCell ref="A8:B8"/>
    <mergeCell ref="C8:D8"/>
    <mergeCell ref="E8:F8"/>
    <mergeCell ref="G8:H8"/>
    <mergeCell ref="I8:J8"/>
    <mergeCell ref="K8:L8"/>
    <mergeCell ref="A1:L1"/>
    <mergeCell ref="A2:L2"/>
    <mergeCell ref="A4:L4"/>
    <mergeCell ref="A5:L5"/>
    <mergeCell ref="A7:B7"/>
    <mergeCell ref="C7:D7"/>
    <mergeCell ref="E7:F7"/>
    <mergeCell ref="G7:H7"/>
    <mergeCell ref="I7:J7"/>
    <mergeCell ref="K7:L7"/>
  </mergeCells>
  <pageMargins left="0.7" right="0.7" top="0.75" bottom="0.75" header="0.3" footer="0.3"/>
  <pageSetup scale="62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Normal="100" workbookViewId="0">
      <selection sqref="A1:G1"/>
    </sheetView>
  </sheetViews>
  <sheetFormatPr defaultRowHeight="12.75" x14ac:dyDescent="0.2"/>
  <cols>
    <col min="1" max="1" width="28.85546875" style="230" customWidth="1"/>
    <col min="2" max="2" width="14.140625" style="230" customWidth="1"/>
    <col min="3" max="3" width="12.28515625" style="230" customWidth="1"/>
    <col min="4" max="4" width="3.42578125" style="230" customWidth="1"/>
    <col min="5" max="5" width="17.140625" style="230" customWidth="1"/>
    <col min="6" max="6" width="12.28515625" style="230" customWidth="1"/>
    <col min="7" max="7" width="3.42578125" style="230" customWidth="1"/>
    <col min="8" max="8" width="11.42578125" style="230" customWidth="1"/>
    <col min="9" max="9" width="9.7109375" style="229" bestFit="1" customWidth="1"/>
    <col min="10" max="256" width="9.140625" style="230"/>
    <col min="257" max="257" width="28.85546875" style="230" customWidth="1"/>
    <col min="258" max="258" width="14.140625" style="230" customWidth="1"/>
    <col min="259" max="259" width="12.28515625" style="230" customWidth="1"/>
    <col min="260" max="260" width="3.42578125" style="230" customWidth="1"/>
    <col min="261" max="261" width="17.140625" style="230" customWidth="1"/>
    <col min="262" max="262" width="12.28515625" style="230" customWidth="1"/>
    <col min="263" max="263" width="3.42578125" style="230" customWidth="1"/>
    <col min="264" max="264" width="11.42578125" style="230" customWidth="1"/>
    <col min="265" max="265" width="9.7109375" style="230" bestFit="1" customWidth="1"/>
    <col min="266" max="512" width="9.140625" style="230"/>
    <col min="513" max="513" width="28.85546875" style="230" customWidth="1"/>
    <col min="514" max="514" width="14.140625" style="230" customWidth="1"/>
    <col min="515" max="515" width="12.28515625" style="230" customWidth="1"/>
    <col min="516" max="516" width="3.42578125" style="230" customWidth="1"/>
    <col min="517" max="517" width="17.140625" style="230" customWidth="1"/>
    <col min="518" max="518" width="12.28515625" style="230" customWidth="1"/>
    <col min="519" max="519" width="3.42578125" style="230" customWidth="1"/>
    <col min="520" max="520" width="11.42578125" style="230" customWidth="1"/>
    <col min="521" max="521" width="9.7109375" style="230" bestFit="1" customWidth="1"/>
    <col min="522" max="768" width="9.140625" style="230"/>
    <col min="769" max="769" width="28.85546875" style="230" customWidth="1"/>
    <col min="770" max="770" width="14.140625" style="230" customWidth="1"/>
    <col min="771" max="771" width="12.28515625" style="230" customWidth="1"/>
    <col min="772" max="772" width="3.42578125" style="230" customWidth="1"/>
    <col min="773" max="773" width="17.140625" style="230" customWidth="1"/>
    <col min="774" max="774" width="12.28515625" style="230" customWidth="1"/>
    <col min="775" max="775" width="3.42578125" style="230" customWidth="1"/>
    <col min="776" max="776" width="11.42578125" style="230" customWidth="1"/>
    <col min="777" max="777" width="9.7109375" style="230" bestFit="1" customWidth="1"/>
    <col min="778" max="1024" width="9.140625" style="230"/>
    <col min="1025" max="1025" width="28.85546875" style="230" customWidth="1"/>
    <col min="1026" max="1026" width="14.140625" style="230" customWidth="1"/>
    <col min="1027" max="1027" width="12.28515625" style="230" customWidth="1"/>
    <col min="1028" max="1028" width="3.42578125" style="230" customWidth="1"/>
    <col min="1029" max="1029" width="17.140625" style="230" customWidth="1"/>
    <col min="1030" max="1030" width="12.28515625" style="230" customWidth="1"/>
    <col min="1031" max="1031" width="3.42578125" style="230" customWidth="1"/>
    <col min="1032" max="1032" width="11.42578125" style="230" customWidth="1"/>
    <col min="1033" max="1033" width="9.7109375" style="230" bestFit="1" customWidth="1"/>
    <col min="1034" max="1280" width="9.140625" style="230"/>
    <col min="1281" max="1281" width="28.85546875" style="230" customWidth="1"/>
    <col min="1282" max="1282" width="14.140625" style="230" customWidth="1"/>
    <col min="1283" max="1283" width="12.28515625" style="230" customWidth="1"/>
    <col min="1284" max="1284" width="3.42578125" style="230" customWidth="1"/>
    <col min="1285" max="1285" width="17.140625" style="230" customWidth="1"/>
    <col min="1286" max="1286" width="12.28515625" style="230" customWidth="1"/>
    <col min="1287" max="1287" width="3.42578125" style="230" customWidth="1"/>
    <col min="1288" max="1288" width="11.42578125" style="230" customWidth="1"/>
    <col min="1289" max="1289" width="9.7109375" style="230" bestFit="1" customWidth="1"/>
    <col min="1290" max="1536" width="9.140625" style="230"/>
    <col min="1537" max="1537" width="28.85546875" style="230" customWidth="1"/>
    <col min="1538" max="1538" width="14.140625" style="230" customWidth="1"/>
    <col min="1539" max="1539" width="12.28515625" style="230" customWidth="1"/>
    <col min="1540" max="1540" width="3.42578125" style="230" customWidth="1"/>
    <col min="1541" max="1541" width="17.140625" style="230" customWidth="1"/>
    <col min="1542" max="1542" width="12.28515625" style="230" customWidth="1"/>
    <col min="1543" max="1543" width="3.42578125" style="230" customWidth="1"/>
    <col min="1544" max="1544" width="11.42578125" style="230" customWidth="1"/>
    <col min="1545" max="1545" width="9.7109375" style="230" bestFit="1" customWidth="1"/>
    <col min="1546" max="1792" width="9.140625" style="230"/>
    <col min="1793" max="1793" width="28.85546875" style="230" customWidth="1"/>
    <col min="1794" max="1794" width="14.140625" style="230" customWidth="1"/>
    <col min="1795" max="1795" width="12.28515625" style="230" customWidth="1"/>
    <col min="1796" max="1796" width="3.42578125" style="230" customWidth="1"/>
    <col min="1797" max="1797" width="17.140625" style="230" customWidth="1"/>
    <col min="1798" max="1798" width="12.28515625" style="230" customWidth="1"/>
    <col min="1799" max="1799" width="3.42578125" style="230" customWidth="1"/>
    <col min="1800" max="1800" width="11.42578125" style="230" customWidth="1"/>
    <col min="1801" max="1801" width="9.7109375" style="230" bestFit="1" customWidth="1"/>
    <col min="1802" max="2048" width="9.140625" style="230"/>
    <col min="2049" max="2049" width="28.85546875" style="230" customWidth="1"/>
    <col min="2050" max="2050" width="14.140625" style="230" customWidth="1"/>
    <col min="2051" max="2051" width="12.28515625" style="230" customWidth="1"/>
    <col min="2052" max="2052" width="3.42578125" style="230" customWidth="1"/>
    <col min="2053" max="2053" width="17.140625" style="230" customWidth="1"/>
    <col min="2054" max="2054" width="12.28515625" style="230" customWidth="1"/>
    <col min="2055" max="2055" width="3.42578125" style="230" customWidth="1"/>
    <col min="2056" max="2056" width="11.42578125" style="230" customWidth="1"/>
    <col min="2057" max="2057" width="9.7109375" style="230" bestFit="1" customWidth="1"/>
    <col min="2058" max="2304" width="9.140625" style="230"/>
    <col min="2305" max="2305" width="28.85546875" style="230" customWidth="1"/>
    <col min="2306" max="2306" width="14.140625" style="230" customWidth="1"/>
    <col min="2307" max="2307" width="12.28515625" style="230" customWidth="1"/>
    <col min="2308" max="2308" width="3.42578125" style="230" customWidth="1"/>
    <col min="2309" max="2309" width="17.140625" style="230" customWidth="1"/>
    <col min="2310" max="2310" width="12.28515625" style="230" customWidth="1"/>
    <col min="2311" max="2311" width="3.42578125" style="230" customWidth="1"/>
    <col min="2312" max="2312" width="11.42578125" style="230" customWidth="1"/>
    <col min="2313" max="2313" width="9.7109375" style="230" bestFit="1" customWidth="1"/>
    <col min="2314" max="2560" width="9.140625" style="230"/>
    <col min="2561" max="2561" width="28.85546875" style="230" customWidth="1"/>
    <col min="2562" max="2562" width="14.140625" style="230" customWidth="1"/>
    <col min="2563" max="2563" width="12.28515625" style="230" customWidth="1"/>
    <col min="2564" max="2564" width="3.42578125" style="230" customWidth="1"/>
    <col min="2565" max="2565" width="17.140625" style="230" customWidth="1"/>
    <col min="2566" max="2566" width="12.28515625" style="230" customWidth="1"/>
    <col min="2567" max="2567" width="3.42578125" style="230" customWidth="1"/>
    <col min="2568" max="2568" width="11.42578125" style="230" customWidth="1"/>
    <col min="2569" max="2569" width="9.7109375" style="230" bestFit="1" customWidth="1"/>
    <col min="2570" max="2816" width="9.140625" style="230"/>
    <col min="2817" max="2817" width="28.85546875" style="230" customWidth="1"/>
    <col min="2818" max="2818" width="14.140625" style="230" customWidth="1"/>
    <col min="2819" max="2819" width="12.28515625" style="230" customWidth="1"/>
    <col min="2820" max="2820" width="3.42578125" style="230" customWidth="1"/>
    <col min="2821" max="2821" width="17.140625" style="230" customWidth="1"/>
    <col min="2822" max="2822" width="12.28515625" style="230" customWidth="1"/>
    <col min="2823" max="2823" width="3.42578125" style="230" customWidth="1"/>
    <col min="2824" max="2824" width="11.42578125" style="230" customWidth="1"/>
    <col min="2825" max="2825" width="9.7109375" style="230" bestFit="1" customWidth="1"/>
    <col min="2826" max="3072" width="9.140625" style="230"/>
    <col min="3073" max="3073" width="28.85546875" style="230" customWidth="1"/>
    <col min="3074" max="3074" width="14.140625" style="230" customWidth="1"/>
    <col min="3075" max="3075" width="12.28515625" style="230" customWidth="1"/>
    <col min="3076" max="3076" width="3.42578125" style="230" customWidth="1"/>
    <col min="3077" max="3077" width="17.140625" style="230" customWidth="1"/>
    <col min="3078" max="3078" width="12.28515625" style="230" customWidth="1"/>
    <col min="3079" max="3079" width="3.42578125" style="230" customWidth="1"/>
    <col min="3080" max="3080" width="11.42578125" style="230" customWidth="1"/>
    <col min="3081" max="3081" width="9.7109375" style="230" bestFit="1" customWidth="1"/>
    <col min="3082" max="3328" width="9.140625" style="230"/>
    <col min="3329" max="3329" width="28.85546875" style="230" customWidth="1"/>
    <col min="3330" max="3330" width="14.140625" style="230" customWidth="1"/>
    <col min="3331" max="3331" width="12.28515625" style="230" customWidth="1"/>
    <col min="3332" max="3332" width="3.42578125" style="230" customWidth="1"/>
    <col min="3333" max="3333" width="17.140625" style="230" customWidth="1"/>
    <col min="3334" max="3334" width="12.28515625" style="230" customWidth="1"/>
    <col min="3335" max="3335" width="3.42578125" style="230" customWidth="1"/>
    <col min="3336" max="3336" width="11.42578125" style="230" customWidth="1"/>
    <col min="3337" max="3337" width="9.7109375" style="230" bestFit="1" customWidth="1"/>
    <col min="3338" max="3584" width="9.140625" style="230"/>
    <col min="3585" max="3585" width="28.85546875" style="230" customWidth="1"/>
    <col min="3586" max="3586" width="14.140625" style="230" customWidth="1"/>
    <col min="3587" max="3587" width="12.28515625" style="230" customWidth="1"/>
    <col min="3588" max="3588" width="3.42578125" style="230" customWidth="1"/>
    <col min="3589" max="3589" width="17.140625" style="230" customWidth="1"/>
    <col min="3590" max="3590" width="12.28515625" style="230" customWidth="1"/>
    <col min="3591" max="3591" width="3.42578125" style="230" customWidth="1"/>
    <col min="3592" max="3592" width="11.42578125" style="230" customWidth="1"/>
    <col min="3593" max="3593" width="9.7109375" style="230" bestFit="1" customWidth="1"/>
    <col min="3594" max="3840" width="9.140625" style="230"/>
    <col min="3841" max="3841" width="28.85546875" style="230" customWidth="1"/>
    <col min="3842" max="3842" width="14.140625" style="230" customWidth="1"/>
    <col min="3843" max="3843" width="12.28515625" style="230" customWidth="1"/>
    <col min="3844" max="3844" width="3.42578125" style="230" customWidth="1"/>
    <col min="3845" max="3845" width="17.140625" style="230" customWidth="1"/>
    <col min="3846" max="3846" width="12.28515625" style="230" customWidth="1"/>
    <col min="3847" max="3847" width="3.42578125" style="230" customWidth="1"/>
    <col min="3848" max="3848" width="11.42578125" style="230" customWidth="1"/>
    <col min="3849" max="3849" width="9.7109375" style="230" bestFit="1" customWidth="1"/>
    <col min="3850" max="4096" width="9.140625" style="230"/>
    <col min="4097" max="4097" width="28.85546875" style="230" customWidth="1"/>
    <col min="4098" max="4098" width="14.140625" style="230" customWidth="1"/>
    <col min="4099" max="4099" width="12.28515625" style="230" customWidth="1"/>
    <col min="4100" max="4100" width="3.42578125" style="230" customWidth="1"/>
    <col min="4101" max="4101" width="17.140625" style="230" customWidth="1"/>
    <col min="4102" max="4102" width="12.28515625" style="230" customWidth="1"/>
    <col min="4103" max="4103" width="3.42578125" style="230" customWidth="1"/>
    <col min="4104" max="4104" width="11.42578125" style="230" customWidth="1"/>
    <col min="4105" max="4105" width="9.7109375" style="230" bestFit="1" customWidth="1"/>
    <col min="4106" max="4352" width="9.140625" style="230"/>
    <col min="4353" max="4353" width="28.85546875" style="230" customWidth="1"/>
    <col min="4354" max="4354" width="14.140625" style="230" customWidth="1"/>
    <col min="4355" max="4355" width="12.28515625" style="230" customWidth="1"/>
    <col min="4356" max="4356" width="3.42578125" style="230" customWidth="1"/>
    <col min="4357" max="4357" width="17.140625" style="230" customWidth="1"/>
    <col min="4358" max="4358" width="12.28515625" style="230" customWidth="1"/>
    <col min="4359" max="4359" width="3.42578125" style="230" customWidth="1"/>
    <col min="4360" max="4360" width="11.42578125" style="230" customWidth="1"/>
    <col min="4361" max="4361" width="9.7109375" style="230" bestFit="1" customWidth="1"/>
    <col min="4362" max="4608" width="9.140625" style="230"/>
    <col min="4609" max="4609" width="28.85546875" style="230" customWidth="1"/>
    <col min="4610" max="4610" width="14.140625" style="230" customWidth="1"/>
    <col min="4611" max="4611" width="12.28515625" style="230" customWidth="1"/>
    <col min="4612" max="4612" width="3.42578125" style="230" customWidth="1"/>
    <col min="4613" max="4613" width="17.140625" style="230" customWidth="1"/>
    <col min="4614" max="4614" width="12.28515625" style="230" customWidth="1"/>
    <col min="4615" max="4615" width="3.42578125" style="230" customWidth="1"/>
    <col min="4616" max="4616" width="11.42578125" style="230" customWidth="1"/>
    <col min="4617" max="4617" width="9.7109375" style="230" bestFit="1" customWidth="1"/>
    <col min="4618" max="4864" width="9.140625" style="230"/>
    <col min="4865" max="4865" width="28.85546875" style="230" customWidth="1"/>
    <col min="4866" max="4866" width="14.140625" style="230" customWidth="1"/>
    <col min="4867" max="4867" width="12.28515625" style="230" customWidth="1"/>
    <col min="4868" max="4868" width="3.42578125" style="230" customWidth="1"/>
    <col min="4869" max="4869" width="17.140625" style="230" customWidth="1"/>
    <col min="4870" max="4870" width="12.28515625" style="230" customWidth="1"/>
    <col min="4871" max="4871" width="3.42578125" style="230" customWidth="1"/>
    <col min="4872" max="4872" width="11.42578125" style="230" customWidth="1"/>
    <col min="4873" max="4873" width="9.7109375" style="230" bestFit="1" customWidth="1"/>
    <col min="4874" max="5120" width="9.140625" style="230"/>
    <col min="5121" max="5121" width="28.85546875" style="230" customWidth="1"/>
    <col min="5122" max="5122" width="14.140625" style="230" customWidth="1"/>
    <col min="5123" max="5123" width="12.28515625" style="230" customWidth="1"/>
    <col min="5124" max="5124" width="3.42578125" style="230" customWidth="1"/>
    <col min="5125" max="5125" width="17.140625" style="230" customWidth="1"/>
    <col min="5126" max="5126" width="12.28515625" style="230" customWidth="1"/>
    <col min="5127" max="5127" width="3.42578125" style="230" customWidth="1"/>
    <col min="5128" max="5128" width="11.42578125" style="230" customWidth="1"/>
    <col min="5129" max="5129" width="9.7109375" style="230" bestFit="1" customWidth="1"/>
    <col min="5130" max="5376" width="9.140625" style="230"/>
    <col min="5377" max="5377" width="28.85546875" style="230" customWidth="1"/>
    <col min="5378" max="5378" width="14.140625" style="230" customWidth="1"/>
    <col min="5379" max="5379" width="12.28515625" style="230" customWidth="1"/>
    <col min="5380" max="5380" width="3.42578125" style="230" customWidth="1"/>
    <col min="5381" max="5381" width="17.140625" style="230" customWidth="1"/>
    <col min="5382" max="5382" width="12.28515625" style="230" customWidth="1"/>
    <col min="5383" max="5383" width="3.42578125" style="230" customWidth="1"/>
    <col min="5384" max="5384" width="11.42578125" style="230" customWidth="1"/>
    <col min="5385" max="5385" width="9.7109375" style="230" bestFit="1" customWidth="1"/>
    <col min="5386" max="5632" width="9.140625" style="230"/>
    <col min="5633" max="5633" width="28.85546875" style="230" customWidth="1"/>
    <col min="5634" max="5634" width="14.140625" style="230" customWidth="1"/>
    <col min="5635" max="5635" width="12.28515625" style="230" customWidth="1"/>
    <col min="5636" max="5636" width="3.42578125" style="230" customWidth="1"/>
    <col min="5637" max="5637" width="17.140625" style="230" customWidth="1"/>
    <col min="5638" max="5638" width="12.28515625" style="230" customWidth="1"/>
    <col min="5639" max="5639" width="3.42578125" style="230" customWidth="1"/>
    <col min="5640" max="5640" width="11.42578125" style="230" customWidth="1"/>
    <col min="5641" max="5641" width="9.7109375" style="230" bestFit="1" customWidth="1"/>
    <col min="5642" max="5888" width="9.140625" style="230"/>
    <col min="5889" max="5889" width="28.85546875" style="230" customWidth="1"/>
    <col min="5890" max="5890" width="14.140625" style="230" customWidth="1"/>
    <col min="5891" max="5891" width="12.28515625" style="230" customWidth="1"/>
    <col min="5892" max="5892" width="3.42578125" style="230" customWidth="1"/>
    <col min="5893" max="5893" width="17.140625" style="230" customWidth="1"/>
    <col min="5894" max="5894" width="12.28515625" style="230" customWidth="1"/>
    <col min="5895" max="5895" width="3.42578125" style="230" customWidth="1"/>
    <col min="5896" max="5896" width="11.42578125" style="230" customWidth="1"/>
    <col min="5897" max="5897" width="9.7109375" style="230" bestFit="1" customWidth="1"/>
    <col min="5898" max="6144" width="9.140625" style="230"/>
    <col min="6145" max="6145" width="28.85546875" style="230" customWidth="1"/>
    <col min="6146" max="6146" width="14.140625" style="230" customWidth="1"/>
    <col min="6147" max="6147" width="12.28515625" style="230" customWidth="1"/>
    <col min="6148" max="6148" width="3.42578125" style="230" customWidth="1"/>
    <col min="6149" max="6149" width="17.140625" style="230" customWidth="1"/>
    <col min="6150" max="6150" width="12.28515625" style="230" customWidth="1"/>
    <col min="6151" max="6151" width="3.42578125" style="230" customWidth="1"/>
    <col min="6152" max="6152" width="11.42578125" style="230" customWidth="1"/>
    <col min="6153" max="6153" width="9.7109375" style="230" bestFit="1" customWidth="1"/>
    <col min="6154" max="6400" width="9.140625" style="230"/>
    <col min="6401" max="6401" width="28.85546875" style="230" customWidth="1"/>
    <col min="6402" max="6402" width="14.140625" style="230" customWidth="1"/>
    <col min="6403" max="6403" width="12.28515625" style="230" customWidth="1"/>
    <col min="6404" max="6404" width="3.42578125" style="230" customWidth="1"/>
    <col min="6405" max="6405" width="17.140625" style="230" customWidth="1"/>
    <col min="6406" max="6406" width="12.28515625" style="230" customWidth="1"/>
    <col min="6407" max="6407" width="3.42578125" style="230" customWidth="1"/>
    <col min="6408" max="6408" width="11.42578125" style="230" customWidth="1"/>
    <col min="6409" max="6409" width="9.7109375" style="230" bestFit="1" customWidth="1"/>
    <col min="6410" max="6656" width="9.140625" style="230"/>
    <col min="6657" max="6657" width="28.85546875" style="230" customWidth="1"/>
    <col min="6658" max="6658" width="14.140625" style="230" customWidth="1"/>
    <col min="6659" max="6659" width="12.28515625" style="230" customWidth="1"/>
    <col min="6660" max="6660" width="3.42578125" style="230" customWidth="1"/>
    <col min="6661" max="6661" width="17.140625" style="230" customWidth="1"/>
    <col min="6662" max="6662" width="12.28515625" style="230" customWidth="1"/>
    <col min="6663" max="6663" width="3.42578125" style="230" customWidth="1"/>
    <col min="6664" max="6664" width="11.42578125" style="230" customWidth="1"/>
    <col min="6665" max="6665" width="9.7109375" style="230" bestFit="1" customWidth="1"/>
    <col min="6666" max="6912" width="9.140625" style="230"/>
    <col min="6913" max="6913" width="28.85546875" style="230" customWidth="1"/>
    <col min="6914" max="6914" width="14.140625" style="230" customWidth="1"/>
    <col min="6915" max="6915" width="12.28515625" style="230" customWidth="1"/>
    <col min="6916" max="6916" width="3.42578125" style="230" customWidth="1"/>
    <col min="6917" max="6917" width="17.140625" style="230" customWidth="1"/>
    <col min="6918" max="6918" width="12.28515625" style="230" customWidth="1"/>
    <col min="6919" max="6919" width="3.42578125" style="230" customWidth="1"/>
    <col min="6920" max="6920" width="11.42578125" style="230" customWidth="1"/>
    <col min="6921" max="6921" width="9.7109375" style="230" bestFit="1" customWidth="1"/>
    <col min="6922" max="7168" width="9.140625" style="230"/>
    <col min="7169" max="7169" width="28.85546875" style="230" customWidth="1"/>
    <col min="7170" max="7170" width="14.140625" style="230" customWidth="1"/>
    <col min="7171" max="7171" width="12.28515625" style="230" customWidth="1"/>
    <col min="7172" max="7172" width="3.42578125" style="230" customWidth="1"/>
    <col min="7173" max="7173" width="17.140625" style="230" customWidth="1"/>
    <col min="7174" max="7174" width="12.28515625" style="230" customWidth="1"/>
    <col min="7175" max="7175" width="3.42578125" style="230" customWidth="1"/>
    <col min="7176" max="7176" width="11.42578125" style="230" customWidth="1"/>
    <col min="7177" max="7177" width="9.7109375" style="230" bestFit="1" customWidth="1"/>
    <col min="7178" max="7424" width="9.140625" style="230"/>
    <col min="7425" max="7425" width="28.85546875" style="230" customWidth="1"/>
    <col min="7426" max="7426" width="14.140625" style="230" customWidth="1"/>
    <col min="7427" max="7427" width="12.28515625" style="230" customWidth="1"/>
    <col min="7428" max="7428" width="3.42578125" style="230" customWidth="1"/>
    <col min="7429" max="7429" width="17.140625" style="230" customWidth="1"/>
    <col min="7430" max="7430" width="12.28515625" style="230" customWidth="1"/>
    <col min="7431" max="7431" width="3.42578125" style="230" customWidth="1"/>
    <col min="7432" max="7432" width="11.42578125" style="230" customWidth="1"/>
    <col min="7433" max="7433" width="9.7109375" style="230" bestFit="1" customWidth="1"/>
    <col min="7434" max="7680" width="9.140625" style="230"/>
    <col min="7681" max="7681" width="28.85546875" style="230" customWidth="1"/>
    <col min="7682" max="7682" width="14.140625" style="230" customWidth="1"/>
    <col min="7683" max="7683" width="12.28515625" style="230" customWidth="1"/>
    <col min="7684" max="7684" width="3.42578125" style="230" customWidth="1"/>
    <col min="7685" max="7685" width="17.140625" style="230" customWidth="1"/>
    <col min="7686" max="7686" width="12.28515625" style="230" customWidth="1"/>
    <col min="7687" max="7687" width="3.42578125" style="230" customWidth="1"/>
    <col min="7688" max="7688" width="11.42578125" style="230" customWidth="1"/>
    <col min="7689" max="7689" width="9.7109375" style="230" bestFit="1" customWidth="1"/>
    <col min="7690" max="7936" width="9.140625" style="230"/>
    <col min="7937" max="7937" width="28.85546875" style="230" customWidth="1"/>
    <col min="7938" max="7938" width="14.140625" style="230" customWidth="1"/>
    <col min="7939" max="7939" width="12.28515625" style="230" customWidth="1"/>
    <col min="7940" max="7940" width="3.42578125" style="230" customWidth="1"/>
    <col min="7941" max="7941" width="17.140625" style="230" customWidth="1"/>
    <col min="7942" max="7942" width="12.28515625" style="230" customWidth="1"/>
    <col min="7943" max="7943" width="3.42578125" style="230" customWidth="1"/>
    <col min="7944" max="7944" width="11.42578125" style="230" customWidth="1"/>
    <col min="7945" max="7945" width="9.7109375" style="230" bestFit="1" customWidth="1"/>
    <col min="7946" max="8192" width="9.140625" style="230"/>
    <col min="8193" max="8193" width="28.85546875" style="230" customWidth="1"/>
    <col min="8194" max="8194" width="14.140625" style="230" customWidth="1"/>
    <col min="8195" max="8195" width="12.28515625" style="230" customWidth="1"/>
    <col min="8196" max="8196" width="3.42578125" style="230" customWidth="1"/>
    <col min="8197" max="8197" width="17.140625" style="230" customWidth="1"/>
    <col min="8198" max="8198" width="12.28515625" style="230" customWidth="1"/>
    <col min="8199" max="8199" width="3.42578125" style="230" customWidth="1"/>
    <col min="8200" max="8200" width="11.42578125" style="230" customWidth="1"/>
    <col min="8201" max="8201" width="9.7109375" style="230" bestFit="1" customWidth="1"/>
    <col min="8202" max="8448" width="9.140625" style="230"/>
    <col min="8449" max="8449" width="28.85546875" style="230" customWidth="1"/>
    <col min="8450" max="8450" width="14.140625" style="230" customWidth="1"/>
    <col min="8451" max="8451" width="12.28515625" style="230" customWidth="1"/>
    <col min="8452" max="8452" width="3.42578125" style="230" customWidth="1"/>
    <col min="8453" max="8453" width="17.140625" style="230" customWidth="1"/>
    <col min="8454" max="8454" width="12.28515625" style="230" customWidth="1"/>
    <col min="8455" max="8455" width="3.42578125" style="230" customWidth="1"/>
    <col min="8456" max="8456" width="11.42578125" style="230" customWidth="1"/>
    <col min="8457" max="8457" width="9.7109375" style="230" bestFit="1" customWidth="1"/>
    <col min="8458" max="8704" width="9.140625" style="230"/>
    <col min="8705" max="8705" width="28.85546875" style="230" customWidth="1"/>
    <col min="8706" max="8706" width="14.140625" style="230" customWidth="1"/>
    <col min="8707" max="8707" width="12.28515625" style="230" customWidth="1"/>
    <col min="8708" max="8708" width="3.42578125" style="230" customWidth="1"/>
    <col min="8709" max="8709" width="17.140625" style="230" customWidth="1"/>
    <col min="8710" max="8710" width="12.28515625" style="230" customWidth="1"/>
    <col min="8711" max="8711" width="3.42578125" style="230" customWidth="1"/>
    <col min="8712" max="8712" width="11.42578125" style="230" customWidth="1"/>
    <col min="8713" max="8713" width="9.7109375" style="230" bestFit="1" customWidth="1"/>
    <col min="8714" max="8960" width="9.140625" style="230"/>
    <col min="8961" max="8961" width="28.85546875" style="230" customWidth="1"/>
    <col min="8962" max="8962" width="14.140625" style="230" customWidth="1"/>
    <col min="8963" max="8963" width="12.28515625" style="230" customWidth="1"/>
    <col min="8964" max="8964" width="3.42578125" style="230" customWidth="1"/>
    <col min="8965" max="8965" width="17.140625" style="230" customWidth="1"/>
    <col min="8966" max="8966" width="12.28515625" style="230" customWidth="1"/>
    <col min="8967" max="8967" width="3.42578125" style="230" customWidth="1"/>
    <col min="8968" max="8968" width="11.42578125" style="230" customWidth="1"/>
    <col min="8969" max="8969" width="9.7109375" style="230" bestFit="1" customWidth="1"/>
    <col min="8970" max="9216" width="9.140625" style="230"/>
    <col min="9217" max="9217" width="28.85546875" style="230" customWidth="1"/>
    <col min="9218" max="9218" width="14.140625" style="230" customWidth="1"/>
    <col min="9219" max="9219" width="12.28515625" style="230" customWidth="1"/>
    <col min="9220" max="9220" width="3.42578125" style="230" customWidth="1"/>
    <col min="9221" max="9221" width="17.140625" style="230" customWidth="1"/>
    <col min="9222" max="9222" width="12.28515625" style="230" customWidth="1"/>
    <col min="9223" max="9223" width="3.42578125" style="230" customWidth="1"/>
    <col min="9224" max="9224" width="11.42578125" style="230" customWidth="1"/>
    <col min="9225" max="9225" width="9.7109375" style="230" bestFit="1" customWidth="1"/>
    <col min="9226" max="9472" width="9.140625" style="230"/>
    <col min="9473" max="9473" width="28.85546875" style="230" customWidth="1"/>
    <col min="9474" max="9474" width="14.140625" style="230" customWidth="1"/>
    <col min="9475" max="9475" width="12.28515625" style="230" customWidth="1"/>
    <col min="9476" max="9476" width="3.42578125" style="230" customWidth="1"/>
    <col min="9477" max="9477" width="17.140625" style="230" customWidth="1"/>
    <col min="9478" max="9478" width="12.28515625" style="230" customWidth="1"/>
    <col min="9479" max="9479" width="3.42578125" style="230" customWidth="1"/>
    <col min="9480" max="9480" width="11.42578125" style="230" customWidth="1"/>
    <col min="9481" max="9481" width="9.7109375" style="230" bestFit="1" customWidth="1"/>
    <col min="9482" max="9728" width="9.140625" style="230"/>
    <col min="9729" max="9729" width="28.85546875" style="230" customWidth="1"/>
    <col min="9730" max="9730" width="14.140625" style="230" customWidth="1"/>
    <col min="9731" max="9731" width="12.28515625" style="230" customWidth="1"/>
    <col min="9732" max="9732" width="3.42578125" style="230" customWidth="1"/>
    <col min="9733" max="9733" width="17.140625" style="230" customWidth="1"/>
    <col min="9734" max="9734" width="12.28515625" style="230" customWidth="1"/>
    <col min="9735" max="9735" width="3.42578125" style="230" customWidth="1"/>
    <col min="9736" max="9736" width="11.42578125" style="230" customWidth="1"/>
    <col min="9737" max="9737" width="9.7109375" style="230" bestFit="1" customWidth="1"/>
    <col min="9738" max="9984" width="9.140625" style="230"/>
    <col min="9985" max="9985" width="28.85546875" style="230" customWidth="1"/>
    <col min="9986" max="9986" width="14.140625" style="230" customWidth="1"/>
    <col min="9987" max="9987" width="12.28515625" style="230" customWidth="1"/>
    <col min="9988" max="9988" width="3.42578125" style="230" customWidth="1"/>
    <col min="9989" max="9989" width="17.140625" style="230" customWidth="1"/>
    <col min="9990" max="9990" width="12.28515625" style="230" customWidth="1"/>
    <col min="9991" max="9991" width="3.42578125" style="230" customWidth="1"/>
    <col min="9992" max="9992" width="11.42578125" style="230" customWidth="1"/>
    <col min="9993" max="9993" width="9.7109375" style="230" bestFit="1" customWidth="1"/>
    <col min="9994" max="10240" width="9.140625" style="230"/>
    <col min="10241" max="10241" width="28.85546875" style="230" customWidth="1"/>
    <col min="10242" max="10242" width="14.140625" style="230" customWidth="1"/>
    <col min="10243" max="10243" width="12.28515625" style="230" customWidth="1"/>
    <col min="10244" max="10244" width="3.42578125" style="230" customWidth="1"/>
    <col min="10245" max="10245" width="17.140625" style="230" customWidth="1"/>
    <col min="10246" max="10246" width="12.28515625" style="230" customWidth="1"/>
    <col min="10247" max="10247" width="3.42578125" style="230" customWidth="1"/>
    <col min="10248" max="10248" width="11.42578125" style="230" customWidth="1"/>
    <col min="10249" max="10249" width="9.7109375" style="230" bestFit="1" customWidth="1"/>
    <col min="10250" max="10496" width="9.140625" style="230"/>
    <col min="10497" max="10497" width="28.85546875" style="230" customWidth="1"/>
    <col min="10498" max="10498" width="14.140625" style="230" customWidth="1"/>
    <col min="10499" max="10499" width="12.28515625" style="230" customWidth="1"/>
    <col min="10500" max="10500" width="3.42578125" style="230" customWidth="1"/>
    <col min="10501" max="10501" width="17.140625" style="230" customWidth="1"/>
    <col min="10502" max="10502" width="12.28515625" style="230" customWidth="1"/>
    <col min="10503" max="10503" width="3.42578125" style="230" customWidth="1"/>
    <col min="10504" max="10504" width="11.42578125" style="230" customWidth="1"/>
    <col min="10505" max="10505" width="9.7109375" style="230" bestFit="1" customWidth="1"/>
    <col min="10506" max="10752" width="9.140625" style="230"/>
    <col min="10753" max="10753" width="28.85546875" style="230" customWidth="1"/>
    <col min="10754" max="10754" width="14.140625" style="230" customWidth="1"/>
    <col min="10755" max="10755" width="12.28515625" style="230" customWidth="1"/>
    <col min="10756" max="10756" width="3.42578125" style="230" customWidth="1"/>
    <col min="10757" max="10757" width="17.140625" style="230" customWidth="1"/>
    <col min="10758" max="10758" width="12.28515625" style="230" customWidth="1"/>
    <col min="10759" max="10759" width="3.42578125" style="230" customWidth="1"/>
    <col min="10760" max="10760" width="11.42578125" style="230" customWidth="1"/>
    <col min="10761" max="10761" width="9.7109375" style="230" bestFit="1" customWidth="1"/>
    <col min="10762" max="11008" width="9.140625" style="230"/>
    <col min="11009" max="11009" width="28.85546875" style="230" customWidth="1"/>
    <col min="11010" max="11010" width="14.140625" style="230" customWidth="1"/>
    <col min="11011" max="11011" width="12.28515625" style="230" customWidth="1"/>
    <col min="11012" max="11012" width="3.42578125" style="230" customWidth="1"/>
    <col min="11013" max="11013" width="17.140625" style="230" customWidth="1"/>
    <col min="11014" max="11014" width="12.28515625" style="230" customWidth="1"/>
    <col min="11015" max="11015" width="3.42578125" style="230" customWidth="1"/>
    <col min="11016" max="11016" width="11.42578125" style="230" customWidth="1"/>
    <col min="11017" max="11017" width="9.7109375" style="230" bestFit="1" customWidth="1"/>
    <col min="11018" max="11264" width="9.140625" style="230"/>
    <col min="11265" max="11265" width="28.85546875" style="230" customWidth="1"/>
    <col min="11266" max="11266" width="14.140625" style="230" customWidth="1"/>
    <col min="11267" max="11267" width="12.28515625" style="230" customWidth="1"/>
    <col min="11268" max="11268" width="3.42578125" style="230" customWidth="1"/>
    <col min="11269" max="11269" width="17.140625" style="230" customWidth="1"/>
    <col min="11270" max="11270" width="12.28515625" style="230" customWidth="1"/>
    <col min="11271" max="11271" width="3.42578125" style="230" customWidth="1"/>
    <col min="11272" max="11272" width="11.42578125" style="230" customWidth="1"/>
    <col min="11273" max="11273" width="9.7109375" style="230" bestFit="1" customWidth="1"/>
    <col min="11274" max="11520" width="9.140625" style="230"/>
    <col min="11521" max="11521" width="28.85546875" style="230" customWidth="1"/>
    <col min="11522" max="11522" width="14.140625" style="230" customWidth="1"/>
    <col min="11523" max="11523" width="12.28515625" style="230" customWidth="1"/>
    <col min="11524" max="11524" width="3.42578125" style="230" customWidth="1"/>
    <col min="11525" max="11525" width="17.140625" style="230" customWidth="1"/>
    <col min="11526" max="11526" width="12.28515625" style="230" customWidth="1"/>
    <col min="11527" max="11527" width="3.42578125" style="230" customWidth="1"/>
    <col min="11528" max="11528" width="11.42578125" style="230" customWidth="1"/>
    <col min="11529" max="11529" width="9.7109375" style="230" bestFit="1" customWidth="1"/>
    <col min="11530" max="11776" width="9.140625" style="230"/>
    <col min="11777" max="11777" width="28.85546875" style="230" customWidth="1"/>
    <col min="11778" max="11778" width="14.140625" style="230" customWidth="1"/>
    <col min="11779" max="11779" width="12.28515625" style="230" customWidth="1"/>
    <col min="11780" max="11780" width="3.42578125" style="230" customWidth="1"/>
    <col min="11781" max="11781" width="17.140625" style="230" customWidth="1"/>
    <col min="11782" max="11782" width="12.28515625" style="230" customWidth="1"/>
    <col min="11783" max="11783" width="3.42578125" style="230" customWidth="1"/>
    <col min="11784" max="11784" width="11.42578125" style="230" customWidth="1"/>
    <col min="11785" max="11785" width="9.7109375" style="230" bestFit="1" customWidth="1"/>
    <col min="11786" max="12032" width="9.140625" style="230"/>
    <col min="12033" max="12033" width="28.85546875" style="230" customWidth="1"/>
    <col min="12034" max="12034" width="14.140625" style="230" customWidth="1"/>
    <col min="12035" max="12035" width="12.28515625" style="230" customWidth="1"/>
    <col min="12036" max="12036" width="3.42578125" style="230" customWidth="1"/>
    <col min="12037" max="12037" width="17.140625" style="230" customWidth="1"/>
    <col min="12038" max="12038" width="12.28515625" style="230" customWidth="1"/>
    <col min="12039" max="12039" width="3.42578125" style="230" customWidth="1"/>
    <col min="12040" max="12040" width="11.42578125" style="230" customWidth="1"/>
    <col min="12041" max="12041" width="9.7109375" style="230" bestFit="1" customWidth="1"/>
    <col min="12042" max="12288" width="9.140625" style="230"/>
    <col min="12289" max="12289" width="28.85546875" style="230" customWidth="1"/>
    <col min="12290" max="12290" width="14.140625" style="230" customWidth="1"/>
    <col min="12291" max="12291" width="12.28515625" style="230" customWidth="1"/>
    <col min="12292" max="12292" width="3.42578125" style="230" customWidth="1"/>
    <col min="12293" max="12293" width="17.140625" style="230" customWidth="1"/>
    <col min="12294" max="12294" width="12.28515625" style="230" customWidth="1"/>
    <col min="12295" max="12295" width="3.42578125" style="230" customWidth="1"/>
    <col min="12296" max="12296" width="11.42578125" style="230" customWidth="1"/>
    <col min="12297" max="12297" width="9.7109375" style="230" bestFit="1" customWidth="1"/>
    <col min="12298" max="12544" width="9.140625" style="230"/>
    <col min="12545" max="12545" width="28.85546875" style="230" customWidth="1"/>
    <col min="12546" max="12546" width="14.140625" style="230" customWidth="1"/>
    <col min="12547" max="12547" width="12.28515625" style="230" customWidth="1"/>
    <col min="12548" max="12548" width="3.42578125" style="230" customWidth="1"/>
    <col min="12549" max="12549" width="17.140625" style="230" customWidth="1"/>
    <col min="12550" max="12550" width="12.28515625" style="230" customWidth="1"/>
    <col min="12551" max="12551" width="3.42578125" style="230" customWidth="1"/>
    <col min="12552" max="12552" width="11.42578125" style="230" customWidth="1"/>
    <col min="12553" max="12553" width="9.7109375" style="230" bestFit="1" customWidth="1"/>
    <col min="12554" max="12800" width="9.140625" style="230"/>
    <col min="12801" max="12801" width="28.85546875" style="230" customWidth="1"/>
    <col min="12802" max="12802" width="14.140625" style="230" customWidth="1"/>
    <col min="12803" max="12803" width="12.28515625" style="230" customWidth="1"/>
    <col min="12804" max="12804" width="3.42578125" style="230" customWidth="1"/>
    <col min="12805" max="12805" width="17.140625" style="230" customWidth="1"/>
    <col min="12806" max="12806" width="12.28515625" style="230" customWidth="1"/>
    <col min="12807" max="12807" width="3.42578125" style="230" customWidth="1"/>
    <col min="12808" max="12808" width="11.42578125" style="230" customWidth="1"/>
    <col min="12809" max="12809" width="9.7109375" style="230" bestFit="1" customWidth="1"/>
    <col min="12810" max="13056" width="9.140625" style="230"/>
    <col min="13057" max="13057" width="28.85546875" style="230" customWidth="1"/>
    <col min="13058" max="13058" width="14.140625" style="230" customWidth="1"/>
    <col min="13059" max="13059" width="12.28515625" style="230" customWidth="1"/>
    <col min="13060" max="13060" width="3.42578125" style="230" customWidth="1"/>
    <col min="13061" max="13061" width="17.140625" style="230" customWidth="1"/>
    <col min="13062" max="13062" width="12.28515625" style="230" customWidth="1"/>
    <col min="13063" max="13063" width="3.42578125" style="230" customWidth="1"/>
    <col min="13064" max="13064" width="11.42578125" style="230" customWidth="1"/>
    <col min="13065" max="13065" width="9.7109375" style="230" bestFit="1" customWidth="1"/>
    <col min="13066" max="13312" width="9.140625" style="230"/>
    <col min="13313" max="13313" width="28.85546875" style="230" customWidth="1"/>
    <col min="13314" max="13314" width="14.140625" style="230" customWidth="1"/>
    <col min="13315" max="13315" width="12.28515625" style="230" customWidth="1"/>
    <col min="13316" max="13316" width="3.42578125" style="230" customWidth="1"/>
    <col min="13317" max="13317" width="17.140625" style="230" customWidth="1"/>
    <col min="13318" max="13318" width="12.28515625" style="230" customWidth="1"/>
    <col min="13319" max="13319" width="3.42578125" style="230" customWidth="1"/>
    <col min="13320" max="13320" width="11.42578125" style="230" customWidth="1"/>
    <col min="13321" max="13321" width="9.7109375" style="230" bestFit="1" customWidth="1"/>
    <col min="13322" max="13568" width="9.140625" style="230"/>
    <col min="13569" max="13569" width="28.85546875" style="230" customWidth="1"/>
    <col min="13570" max="13570" width="14.140625" style="230" customWidth="1"/>
    <col min="13571" max="13571" width="12.28515625" style="230" customWidth="1"/>
    <col min="13572" max="13572" width="3.42578125" style="230" customWidth="1"/>
    <col min="13573" max="13573" width="17.140625" style="230" customWidth="1"/>
    <col min="13574" max="13574" width="12.28515625" style="230" customWidth="1"/>
    <col min="13575" max="13575" width="3.42578125" style="230" customWidth="1"/>
    <col min="13576" max="13576" width="11.42578125" style="230" customWidth="1"/>
    <col min="13577" max="13577" width="9.7109375" style="230" bestFit="1" customWidth="1"/>
    <col min="13578" max="13824" width="9.140625" style="230"/>
    <col min="13825" max="13825" width="28.85546875" style="230" customWidth="1"/>
    <col min="13826" max="13826" width="14.140625" style="230" customWidth="1"/>
    <col min="13827" max="13827" width="12.28515625" style="230" customWidth="1"/>
    <col min="13828" max="13828" width="3.42578125" style="230" customWidth="1"/>
    <col min="13829" max="13829" width="17.140625" style="230" customWidth="1"/>
    <col min="13830" max="13830" width="12.28515625" style="230" customWidth="1"/>
    <col min="13831" max="13831" width="3.42578125" style="230" customWidth="1"/>
    <col min="13832" max="13832" width="11.42578125" style="230" customWidth="1"/>
    <col min="13833" max="13833" width="9.7109375" style="230" bestFit="1" customWidth="1"/>
    <col min="13834" max="14080" width="9.140625" style="230"/>
    <col min="14081" max="14081" width="28.85546875" style="230" customWidth="1"/>
    <col min="14082" max="14082" width="14.140625" style="230" customWidth="1"/>
    <col min="14083" max="14083" width="12.28515625" style="230" customWidth="1"/>
    <col min="14084" max="14084" width="3.42578125" style="230" customWidth="1"/>
    <col min="14085" max="14085" width="17.140625" style="230" customWidth="1"/>
    <col min="14086" max="14086" width="12.28515625" style="230" customWidth="1"/>
    <col min="14087" max="14087" width="3.42578125" style="230" customWidth="1"/>
    <col min="14088" max="14088" width="11.42578125" style="230" customWidth="1"/>
    <col min="14089" max="14089" width="9.7109375" style="230" bestFit="1" customWidth="1"/>
    <col min="14090" max="14336" width="9.140625" style="230"/>
    <col min="14337" max="14337" width="28.85546875" style="230" customWidth="1"/>
    <col min="14338" max="14338" width="14.140625" style="230" customWidth="1"/>
    <col min="14339" max="14339" width="12.28515625" style="230" customWidth="1"/>
    <col min="14340" max="14340" width="3.42578125" style="230" customWidth="1"/>
    <col min="14341" max="14341" width="17.140625" style="230" customWidth="1"/>
    <col min="14342" max="14342" width="12.28515625" style="230" customWidth="1"/>
    <col min="14343" max="14343" width="3.42578125" style="230" customWidth="1"/>
    <col min="14344" max="14344" width="11.42578125" style="230" customWidth="1"/>
    <col min="14345" max="14345" width="9.7109375" style="230" bestFit="1" customWidth="1"/>
    <col min="14346" max="14592" width="9.140625" style="230"/>
    <col min="14593" max="14593" width="28.85546875" style="230" customWidth="1"/>
    <col min="14594" max="14594" width="14.140625" style="230" customWidth="1"/>
    <col min="14595" max="14595" width="12.28515625" style="230" customWidth="1"/>
    <col min="14596" max="14596" width="3.42578125" style="230" customWidth="1"/>
    <col min="14597" max="14597" width="17.140625" style="230" customWidth="1"/>
    <col min="14598" max="14598" width="12.28515625" style="230" customWidth="1"/>
    <col min="14599" max="14599" width="3.42578125" style="230" customWidth="1"/>
    <col min="14600" max="14600" width="11.42578125" style="230" customWidth="1"/>
    <col min="14601" max="14601" width="9.7109375" style="230" bestFit="1" customWidth="1"/>
    <col min="14602" max="14848" width="9.140625" style="230"/>
    <col min="14849" max="14849" width="28.85546875" style="230" customWidth="1"/>
    <col min="14850" max="14850" width="14.140625" style="230" customWidth="1"/>
    <col min="14851" max="14851" width="12.28515625" style="230" customWidth="1"/>
    <col min="14852" max="14852" width="3.42578125" style="230" customWidth="1"/>
    <col min="14853" max="14853" width="17.140625" style="230" customWidth="1"/>
    <col min="14854" max="14854" width="12.28515625" style="230" customWidth="1"/>
    <col min="14855" max="14855" width="3.42578125" style="230" customWidth="1"/>
    <col min="14856" max="14856" width="11.42578125" style="230" customWidth="1"/>
    <col min="14857" max="14857" width="9.7109375" style="230" bestFit="1" customWidth="1"/>
    <col min="14858" max="15104" width="9.140625" style="230"/>
    <col min="15105" max="15105" width="28.85546875" style="230" customWidth="1"/>
    <col min="15106" max="15106" width="14.140625" style="230" customWidth="1"/>
    <col min="15107" max="15107" width="12.28515625" style="230" customWidth="1"/>
    <col min="15108" max="15108" width="3.42578125" style="230" customWidth="1"/>
    <col min="15109" max="15109" width="17.140625" style="230" customWidth="1"/>
    <col min="15110" max="15110" width="12.28515625" style="230" customWidth="1"/>
    <col min="15111" max="15111" width="3.42578125" style="230" customWidth="1"/>
    <col min="15112" max="15112" width="11.42578125" style="230" customWidth="1"/>
    <col min="15113" max="15113" width="9.7109375" style="230" bestFit="1" customWidth="1"/>
    <col min="15114" max="15360" width="9.140625" style="230"/>
    <col min="15361" max="15361" width="28.85546875" style="230" customWidth="1"/>
    <col min="15362" max="15362" width="14.140625" style="230" customWidth="1"/>
    <col min="15363" max="15363" width="12.28515625" style="230" customWidth="1"/>
    <col min="15364" max="15364" width="3.42578125" style="230" customWidth="1"/>
    <col min="15365" max="15365" width="17.140625" style="230" customWidth="1"/>
    <col min="15366" max="15366" width="12.28515625" style="230" customWidth="1"/>
    <col min="15367" max="15367" width="3.42578125" style="230" customWidth="1"/>
    <col min="15368" max="15368" width="11.42578125" style="230" customWidth="1"/>
    <col min="15369" max="15369" width="9.7109375" style="230" bestFit="1" customWidth="1"/>
    <col min="15370" max="15616" width="9.140625" style="230"/>
    <col min="15617" max="15617" width="28.85546875" style="230" customWidth="1"/>
    <col min="15618" max="15618" width="14.140625" style="230" customWidth="1"/>
    <col min="15619" max="15619" width="12.28515625" style="230" customWidth="1"/>
    <col min="15620" max="15620" width="3.42578125" style="230" customWidth="1"/>
    <col min="15621" max="15621" width="17.140625" style="230" customWidth="1"/>
    <col min="15622" max="15622" width="12.28515625" style="230" customWidth="1"/>
    <col min="15623" max="15623" width="3.42578125" style="230" customWidth="1"/>
    <col min="15624" max="15624" width="11.42578125" style="230" customWidth="1"/>
    <col min="15625" max="15625" width="9.7109375" style="230" bestFit="1" customWidth="1"/>
    <col min="15626" max="15872" width="9.140625" style="230"/>
    <col min="15873" max="15873" width="28.85546875" style="230" customWidth="1"/>
    <col min="15874" max="15874" width="14.140625" style="230" customWidth="1"/>
    <col min="15875" max="15875" width="12.28515625" style="230" customWidth="1"/>
    <col min="15876" max="15876" width="3.42578125" style="230" customWidth="1"/>
    <col min="15877" max="15877" width="17.140625" style="230" customWidth="1"/>
    <col min="15878" max="15878" width="12.28515625" style="230" customWidth="1"/>
    <col min="15879" max="15879" width="3.42578125" style="230" customWidth="1"/>
    <col min="15880" max="15880" width="11.42578125" style="230" customWidth="1"/>
    <col min="15881" max="15881" width="9.7109375" style="230" bestFit="1" customWidth="1"/>
    <col min="15882" max="16128" width="9.140625" style="230"/>
    <col min="16129" max="16129" width="28.85546875" style="230" customWidth="1"/>
    <col min="16130" max="16130" width="14.140625" style="230" customWidth="1"/>
    <col min="16131" max="16131" width="12.28515625" style="230" customWidth="1"/>
    <col min="16132" max="16132" width="3.42578125" style="230" customWidth="1"/>
    <col min="16133" max="16133" width="17.140625" style="230" customWidth="1"/>
    <col min="16134" max="16134" width="12.28515625" style="230" customWidth="1"/>
    <col min="16135" max="16135" width="3.42578125" style="230" customWidth="1"/>
    <col min="16136" max="16136" width="11.42578125" style="230" customWidth="1"/>
    <col min="16137" max="16137" width="9.7109375" style="230" bestFit="1" customWidth="1"/>
    <col min="16138" max="16384" width="9.140625" style="230"/>
  </cols>
  <sheetData>
    <row r="1" spans="1:14" ht="20.25" x14ac:dyDescent="0.3">
      <c r="A1" s="405" t="s">
        <v>74</v>
      </c>
      <c r="B1" s="405"/>
      <c r="C1" s="405"/>
      <c r="D1" s="405"/>
      <c r="E1" s="405"/>
      <c r="F1" s="405"/>
      <c r="G1" s="405"/>
      <c r="H1" s="228"/>
    </row>
    <row r="2" spans="1:14" ht="20.25" x14ac:dyDescent="0.3">
      <c r="A2" s="405" t="s">
        <v>1</v>
      </c>
      <c r="B2" s="405"/>
      <c r="C2" s="405"/>
      <c r="D2" s="405"/>
      <c r="E2" s="405"/>
      <c r="F2" s="405"/>
      <c r="G2" s="405"/>
      <c r="H2" s="228"/>
    </row>
    <row r="3" spans="1:14" ht="15.75" customHeight="1" x14ac:dyDescent="0.3">
      <c r="A3" s="228"/>
      <c r="B3" s="228"/>
      <c r="C3" s="228"/>
      <c r="D3" s="228"/>
      <c r="E3" s="228"/>
      <c r="F3" s="228"/>
      <c r="G3" s="228"/>
      <c r="H3" s="228"/>
    </row>
    <row r="4" spans="1:14" ht="18" customHeight="1" x14ac:dyDescent="0.25">
      <c r="A4" s="406" t="s">
        <v>171</v>
      </c>
      <c r="B4" s="406"/>
      <c r="C4" s="406"/>
      <c r="D4" s="406"/>
      <c r="E4" s="406"/>
      <c r="F4" s="406"/>
      <c r="G4" s="406"/>
      <c r="H4" s="231"/>
    </row>
    <row r="5" spans="1:14" ht="18" customHeight="1" x14ac:dyDescent="0.25">
      <c r="A5" s="406" t="s">
        <v>172</v>
      </c>
      <c r="B5" s="406"/>
      <c r="C5" s="406"/>
      <c r="D5" s="406"/>
      <c r="E5" s="406"/>
      <c r="F5" s="406"/>
      <c r="G5" s="406"/>
      <c r="H5" s="231"/>
    </row>
    <row r="6" spans="1:14" ht="15" customHeight="1" x14ac:dyDescent="0.2">
      <c r="A6" s="407" t="s">
        <v>4</v>
      </c>
      <c r="B6" s="407"/>
      <c r="C6" s="407"/>
      <c r="D6" s="407"/>
      <c r="E6" s="407"/>
      <c r="F6" s="407"/>
      <c r="G6" s="407"/>
      <c r="H6" s="231"/>
    </row>
    <row r="7" spans="1:14" x14ac:dyDescent="0.2">
      <c r="A7" s="231"/>
      <c r="B7" s="231"/>
      <c r="C7" s="231"/>
      <c r="D7" s="231"/>
      <c r="E7" s="231"/>
      <c r="F7" s="231"/>
      <c r="G7" s="231"/>
      <c r="H7" s="231"/>
    </row>
    <row r="8" spans="1:14" ht="15.75" x14ac:dyDescent="0.25">
      <c r="A8" s="232" t="s">
        <v>173</v>
      </c>
      <c r="B8" s="233"/>
      <c r="C8" s="234" t="s">
        <v>5</v>
      </c>
      <c r="D8" s="235"/>
      <c r="E8" s="233"/>
      <c r="F8" s="234" t="s">
        <v>5</v>
      </c>
      <c r="G8" s="236"/>
    </row>
    <row r="9" spans="1:14" ht="15.75" x14ac:dyDescent="0.25">
      <c r="A9" s="237" t="s">
        <v>6</v>
      </c>
      <c r="B9" s="238" t="s">
        <v>7</v>
      </c>
      <c r="C9" s="239" t="s">
        <v>8</v>
      </c>
      <c r="D9" s="240"/>
      <c r="E9" s="238" t="s">
        <v>9</v>
      </c>
      <c r="F9" s="239" t="s">
        <v>8</v>
      </c>
      <c r="G9" s="241"/>
    </row>
    <row r="10" spans="1:14" x14ac:dyDescent="0.2">
      <c r="A10" s="242"/>
      <c r="B10" s="243"/>
      <c r="E10" s="244"/>
      <c r="G10" s="245"/>
    </row>
    <row r="11" spans="1:14" ht="15.75" x14ac:dyDescent="0.25">
      <c r="A11" s="246" t="s">
        <v>174</v>
      </c>
      <c r="B11" s="247">
        <f>SUM(B12:B19)</f>
        <v>37815</v>
      </c>
      <c r="C11" s="248">
        <f>(B11/B$41)*100</f>
        <v>11.697941607736141</v>
      </c>
      <c r="D11" s="249" t="s">
        <v>11</v>
      </c>
      <c r="E11" s="165">
        <f>SUM(E12:E19)</f>
        <v>1848303528</v>
      </c>
      <c r="F11" s="250">
        <f>(E11/E$41)*100</f>
        <v>64.686065618958906</v>
      </c>
      <c r="G11" s="251" t="s">
        <v>11</v>
      </c>
    </row>
    <row r="12" spans="1:14" ht="15" x14ac:dyDescent="0.2">
      <c r="A12" s="187" t="s">
        <v>10</v>
      </c>
      <c r="B12" s="209">
        <v>2445</v>
      </c>
      <c r="C12" s="252">
        <f>(B12/B$41)*100</f>
        <v>0.75635243239230099</v>
      </c>
      <c r="D12" s="210"/>
      <c r="E12" s="18">
        <v>400308916</v>
      </c>
      <c r="F12" s="253">
        <f>(E12/E$41)*100</f>
        <v>14.009824910224545</v>
      </c>
      <c r="G12" s="254"/>
      <c r="H12" s="255"/>
      <c r="I12" s="256"/>
      <c r="J12" s="255"/>
      <c r="K12" s="229"/>
      <c r="L12" s="255"/>
      <c r="M12" s="255"/>
      <c r="N12" s="255"/>
    </row>
    <row r="13" spans="1:14" ht="15" x14ac:dyDescent="0.2">
      <c r="A13" s="187" t="s">
        <v>12</v>
      </c>
      <c r="B13" s="209">
        <v>1736</v>
      </c>
      <c r="C13" s="252">
        <f t="shared" ref="C13:C19" si="0">(B13/B$41)*100</f>
        <v>0.5370256943284395</v>
      </c>
      <c r="D13" s="210"/>
      <c r="E13" s="18">
        <v>99345819</v>
      </c>
      <c r="F13" s="253">
        <f t="shared" ref="F13:F19" si="1">(E13/E$41)*100</f>
        <v>3.4768586811912501</v>
      </c>
      <c r="G13" s="254"/>
      <c r="I13" s="256"/>
      <c r="K13" s="229"/>
    </row>
    <row r="14" spans="1:14" ht="15" x14ac:dyDescent="0.2">
      <c r="A14" s="187" t="s">
        <v>16</v>
      </c>
      <c r="B14" s="209">
        <v>2814</v>
      </c>
      <c r="C14" s="252">
        <f t="shared" si="0"/>
        <v>0.87050132709690586</v>
      </c>
      <c r="D14" s="210"/>
      <c r="E14" s="18">
        <v>169933360</v>
      </c>
      <c r="F14" s="253">
        <f t="shared" si="1"/>
        <v>5.9472485494331462</v>
      </c>
      <c r="G14" s="254"/>
      <c r="I14" s="256"/>
      <c r="K14" s="229"/>
    </row>
    <row r="15" spans="1:14" ht="15" x14ac:dyDescent="0.2">
      <c r="A15" s="187" t="s">
        <v>96</v>
      </c>
      <c r="B15" s="209">
        <v>9321</v>
      </c>
      <c r="C15" s="252">
        <f t="shared" si="0"/>
        <v>2.8834196410342074</v>
      </c>
      <c r="D15" s="210"/>
      <c r="E15" s="18">
        <v>235012979</v>
      </c>
      <c r="F15" s="253">
        <f t="shared" si="1"/>
        <v>8.2248747300454266</v>
      </c>
      <c r="G15" s="254"/>
      <c r="I15" s="256"/>
      <c r="K15" s="229"/>
    </row>
    <row r="16" spans="1:14" ht="15" x14ac:dyDescent="0.2">
      <c r="A16" s="187" t="s">
        <v>107</v>
      </c>
      <c r="B16" s="209">
        <v>6920</v>
      </c>
      <c r="C16" s="252">
        <f t="shared" si="0"/>
        <v>2.1406784589589867</v>
      </c>
      <c r="D16" s="210"/>
      <c r="E16" s="18">
        <v>195308606</v>
      </c>
      <c r="F16" s="253">
        <f t="shared" si="1"/>
        <v>6.8353195848379027</v>
      </c>
      <c r="G16" s="254"/>
      <c r="I16" s="256"/>
      <c r="K16" s="229"/>
    </row>
    <row r="17" spans="1:14" ht="15" x14ac:dyDescent="0.2">
      <c r="A17" s="187" t="s">
        <v>14</v>
      </c>
      <c r="B17" s="209">
        <v>2419</v>
      </c>
      <c r="C17" s="252">
        <f t="shared" si="0"/>
        <v>0.74830942084129903</v>
      </c>
      <c r="D17" s="210"/>
      <c r="E17" s="18">
        <v>305716317</v>
      </c>
      <c r="F17" s="253">
        <f t="shared" si="1"/>
        <v>10.699317207735398</v>
      </c>
      <c r="G17" s="254"/>
      <c r="I17" s="256"/>
      <c r="K17" s="229"/>
    </row>
    <row r="18" spans="1:14" ht="15" x14ac:dyDescent="0.2">
      <c r="A18" s="187" t="s">
        <v>15</v>
      </c>
      <c r="B18" s="209">
        <v>8136</v>
      </c>
      <c r="C18" s="252">
        <f t="shared" si="0"/>
        <v>2.5168439222673871</v>
      </c>
      <c r="D18" s="210"/>
      <c r="E18" s="18">
        <v>340395450</v>
      </c>
      <c r="F18" s="253">
        <f t="shared" si="1"/>
        <v>11.913001345033978</v>
      </c>
      <c r="G18" s="254"/>
      <c r="I18" s="256"/>
      <c r="K18" s="229"/>
    </row>
    <row r="19" spans="1:14" ht="15" x14ac:dyDescent="0.2">
      <c r="A19" s="187" t="s">
        <v>17</v>
      </c>
      <c r="B19" s="209">
        <v>4024</v>
      </c>
      <c r="C19" s="252">
        <f t="shared" si="0"/>
        <v>1.2448107108166133</v>
      </c>
      <c r="D19" s="210"/>
      <c r="E19" s="18">
        <v>102282081</v>
      </c>
      <c r="F19" s="253">
        <f t="shared" si="1"/>
        <v>3.579620610457261</v>
      </c>
      <c r="G19" s="254"/>
      <c r="I19" s="256"/>
      <c r="K19" s="229"/>
    </row>
    <row r="20" spans="1:14" ht="15.75" x14ac:dyDescent="0.25">
      <c r="A20" s="246"/>
      <c r="B20" s="257"/>
      <c r="C20" s="258"/>
      <c r="D20" s="210"/>
      <c r="E20" s="185"/>
      <c r="F20" s="253"/>
      <c r="G20" s="254"/>
      <c r="I20" s="256"/>
    </row>
    <row r="21" spans="1:14" ht="15.75" x14ac:dyDescent="0.25">
      <c r="A21" s="246" t="s">
        <v>69</v>
      </c>
      <c r="B21" s="247">
        <f>SUM(B22:B29)</f>
        <v>274086</v>
      </c>
      <c r="C21" s="248">
        <f>(B21/B$41)*100</f>
        <v>84.78757169107412</v>
      </c>
      <c r="D21" s="249"/>
      <c r="E21" s="170">
        <f>SUM(E22:E29)</f>
        <v>994561613</v>
      </c>
      <c r="F21" s="250">
        <f>(E21/E$41)*100</f>
        <v>34.807203895904486</v>
      </c>
      <c r="G21" s="251"/>
      <c r="I21" s="256"/>
    </row>
    <row r="22" spans="1:14" ht="15" x14ac:dyDescent="0.2">
      <c r="A22" s="187" t="s">
        <v>10</v>
      </c>
      <c r="B22" s="209">
        <v>11289</v>
      </c>
      <c r="C22" s="252">
        <f t="shared" ref="C22:C29" si="2">(B22/B$41)*100</f>
        <v>3.4922137461254339</v>
      </c>
      <c r="D22" s="210"/>
      <c r="E22" s="18">
        <v>107373018</v>
      </c>
      <c r="F22" s="253">
        <f>(E22/E$41)*100</f>
        <v>3.7577908513593745</v>
      </c>
      <c r="G22" s="254"/>
      <c r="H22" s="255"/>
      <c r="I22" s="256"/>
      <c r="J22" s="255"/>
      <c r="L22" s="255"/>
      <c r="M22" s="255"/>
      <c r="N22" s="255"/>
    </row>
    <row r="23" spans="1:14" ht="15" x14ac:dyDescent="0.2">
      <c r="A23" s="187" t="s">
        <v>12</v>
      </c>
      <c r="B23" s="209">
        <v>48910</v>
      </c>
      <c r="C23" s="252">
        <f t="shared" si="2"/>
        <v>15.130142113827175</v>
      </c>
      <c r="D23" s="259"/>
      <c r="E23" s="18">
        <v>361908809</v>
      </c>
      <c r="F23" s="253">
        <f t="shared" ref="F23:F29" si="3">(E23/E$41)*100</f>
        <v>12.665915858736199</v>
      </c>
      <c r="G23" s="254"/>
      <c r="I23" s="256"/>
    </row>
    <row r="24" spans="1:14" ht="15" x14ac:dyDescent="0.2">
      <c r="A24" s="187" t="s">
        <v>16</v>
      </c>
      <c r="B24" s="209">
        <v>5929</v>
      </c>
      <c r="C24" s="252">
        <f t="shared" si="2"/>
        <v>1.8341159802265656</v>
      </c>
      <c r="D24" s="260"/>
      <c r="E24" s="18">
        <v>14311217</v>
      </c>
      <c r="F24" s="253">
        <f t="shared" si="3"/>
        <v>0.50085730396829076</v>
      </c>
      <c r="G24" s="254"/>
      <c r="I24" s="256"/>
    </row>
    <row r="25" spans="1:14" ht="15" x14ac:dyDescent="0.2">
      <c r="A25" s="187" t="s">
        <v>96</v>
      </c>
      <c r="B25" s="209">
        <v>35448</v>
      </c>
      <c r="C25" s="252">
        <f t="shared" si="2"/>
        <v>10.965718209996844</v>
      </c>
      <c r="D25" s="260"/>
      <c r="E25" s="18">
        <v>88336135</v>
      </c>
      <c r="F25" s="253">
        <f t="shared" si="3"/>
        <v>3.0915468907416446</v>
      </c>
      <c r="G25" s="254"/>
      <c r="I25" s="256"/>
    </row>
    <row r="26" spans="1:14" ht="15" x14ac:dyDescent="0.2">
      <c r="A26" s="187" t="s">
        <v>107</v>
      </c>
      <c r="B26" s="209">
        <v>74286</v>
      </c>
      <c r="C26" s="252">
        <f t="shared" si="2"/>
        <v>22.980121387605102</v>
      </c>
      <c r="D26" s="210"/>
      <c r="E26" s="18">
        <v>193776614</v>
      </c>
      <c r="F26" s="253">
        <f t="shared" si="3"/>
        <v>6.7817036426842074</v>
      </c>
      <c r="G26" s="254"/>
      <c r="I26" s="256"/>
    </row>
    <row r="27" spans="1:14" ht="15" x14ac:dyDescent="0.2">
      <c r="A27" s="187" t="s">
        <v>14</v>
      </c>
      <c r="B27" s="209">
        <v>6910</v>
      </c>
      <c r="C27" s="252">
        <f t="shared" si="2"/>
        <v>2.1375849929778323</v>
      </c>
      <c r="D27" s="210"/>
      <c r="E27" s="18">
        <v>13708172</v>
      </c>
      <c r="F27" s="253">
        <f t="shared" si="3"/>
        <v>0.47975221605916618</v>
      </c>
      <c r="G27" s="254"/>
      <c r="I27" s="256"/>
    </row>
    <row r="28" spans="1:14" ht="15" x14ac:dyDescent="0.2">
      <c r="A28" s="187" t="s">
        <v>15</v>
      </c>
      <c r="B28" s="209">
        <v>55325</v>
      </c>
      <c r="C28" s="252">
        <f t="shared" si="2"/>
        <v>17.114600540737854</v>
      </c>
      <c r="D28" s="210"/>
      <c r="E28" s="18">
        <v>117121090</v>
      </c>
      <c r="F28" s="253">
        <f t="shared" si="3"/>
        <v>4.0989493329063169</v>
      </c>
      <c r="G28" s="254"/>
      <c r="I28" s="256"/>
    </row>
    <row r="29" spans="1:14" ht="15" x14ac:dyDescent="0.2">
      <c r="A29" s="187" t="s">
        <v>17</v>
      </c>
      <c r="B29" s="209">
        <v>35989</v>
      </c>
      <c r="C29" s="252">
        <f t="shared" si="2"/>
        <v>11.133074719577309</v>
      </c>
      <c r="D29" s="210"/>
      <c r="E29" s="18">
        <v>98026558</v>
      </c>
      <c r="F29" s="253">
        <f t="shared" si="3"/>
        <v>3.430687799449291</v>
      </c>
      <c r="G29" s="254"/>
      <c r="I29" s="256"/>
    </row>
    <row r="30" spans="1:14" ht="15" x14ac:dyDescent="0.2">
      <c r="A30" s="261"/>
      <c r="B30" s="209"/>
      <c r="C30" s="252"/>
      <c r="D30" s="210"/>
      <c r="E30" s="185"/>
      <c r="F30" s="253"/>
      <c r="G30" s="254"/>
      <c r="I30" s="256"/>
    </row>
    <row r="31" spans="1:14" ht="15.75" x14ac:dyDescent="0.25">
      <c r="A31" s="246" t="s">
        <v>71</v>
      </c>
      <c r="B31" s="247">
        <f>SUM(B32:B39)</f>
        <v>11361</v>
      </c>
      <c r="C31" s="248">
        <f>(B31/B$41)*100</f>
        <v>3.5144867011897474</v>
      </c>
      <c r="D31" s="249"/>
      <c r="E31" s="170">
        <f>SUM(E32:E39)</f>
        <v>14479034</v>
      </c>
      <c r="F31" s="250">
        <f>(E31/E$41)*100</f>
        <v>0.50673048513660413</v>
      </c>
      <c r="G31" s="254"/>
      <c r="I31" s="256"/>
    </row>
    <row r="32" spans="1:14" ht="15" customHeight="1" x14ac:dyDescent="0.25">
      <c r="A32" s="187" t="s">
        <v>10</v>
      </c>
      <c r="B32" s="209">
        <v>361</v>
      </c>
      <c r="C32" s="252">
        <f t="shared" ref="C32:C39" si="4">(B32/B$41)*100</f>
        <v>0.11167412191968125</v>
      </c>
      <c r="D32" s="249"/>
      <c r="E32" s="18">
        <v>922081</v>
      </c>
      <c r="F32" s="253">
        <f>(E32/E$41)*100</f>
        <v>3.2270561175921343E-2</v>
      </c>
      <c r="G32" s="251"/>
      <c r="H32" s="255"/>
      <c r="I32" s="256"/>
      <c r="J32" s="255"/>
      <c r="L32" s="255"/>
      <c r="M32" s="255"/>
      <c r="N32" s="255"/>
    </row>
    <row r="33" spans="1:9" ht="15" customHeight="1" x14ac:dyDescent="0.25">
      <c r="A33" s="187" t="s">
        <v>12</v>
      </c>
      <c r="B33" s="209">
        <v>1396</v>
      </c>
      <c r="C33" s="252">
        <f t="shared" si="4"/>
        <v>0.43184785096918293</v>
      </c>
      <c r="D33" s="249"/>
      <c r="E33" s="18">
        <v>2977235</v>
      </c>
      <c r="F33" s="253">
        <f t="shared" ref="F33:F39" si="5">(E33/E$41)*100</f>
        <v>0.10419588322782292</v>
      </c>
      <c r="G33" s="251"/>
      <c r="I33" s="256"/>
    </row>
    <row r="34" spans="1:9" ht="15" customHeight="1" x14ac:dyDescent="0.2">
      <c r="A34" s="187" t="s">
        <v>16</v>
      </c>
      <c r="B34" s="209">
        <v>286</v>
      </c>
      <c r="C34" s="252">
        <f t="shared" si="4"/>
        <v>8.8473127061021714E-2</v>
      </c>
      <c r="D34" s="210"/>
      <c r="E34" s="18">
        <v>1117510</v>
      </c>
      <c r="F34" s="253">
        <f t="shared" si="5"/>
        <v>3.9110094253871255E-2</v>
      </c>
      <c r="G34" s="254"/>
      <c r="I34" s="256"/>
    </row>
    <row r="35" spans="1:9" ht="15" customHeight="1" x14ac:dyDescent="0.2">
      <c r="A35" s="187" t="s">
        <v>96</v>
      </c>
      <c r="B35" s="209">
        <v>1457</v>
      </c>
      <c r="C35" s="252">
        <f t="shared" si="4"/>
        <v>0.45071799345422597</v>
      </c>
      <c r="D35" s="210"/>
      <c r="E35" s="18">
        <v>1381737</v>
      </c>
      <c r="F35" s="253">
        <f t="shared" si="5"/>
        <v>4.835738767801747E-2</v>
      </c>
      <c r="G35" s="254"/>
    </row>
    <row r="36" spans="1:9" ht="15" customHeight="1" x14ac:dyDescent="0.2">
      <c r="A36" s="187" t="s">
        <v>107</v>
      </c>
      <c r="B36" s="209">
        <v>2853</v>
      </c>
      <c r="C36" s="252">
        <f t="shared" si="4"/>
        <v>0.88256584442340891</v>
      </c>
      <c r="D36" s="210"/>
      <c r="E36" s="18">
        <v>3066594</v>
      </c>
      <c r="F36" s="253">
        <f t="shared" si="5"/>
        <v>0.10732322787121015</v>
      </c>
      <c r="G36" s="254"/>
    </row>
    <row r="37" spans="1:9" ht="15" customHeight="1" x14ac:dyDescent="0.2">
      <c r="A37" s="187" t="s">
        <v>14</v>
      </c>
      <c r="B37" s="209">
        <v>358</v>
      </c>
      <c r="C37" s="252">
        <f t="shared" si="4"/>
        <v>0.11074608212533488</v>
      </c>
      <c r="D37" s="210"/>
      <c r="E37" s="18">
        <v>734436</v>
      </c>
      <c r="F37" s="253">
        <f t="shared" si="5"/>
        <v>2.5703448902860995E-2</v>
      </c>
      <c r="G37" s="254"/>
    </row>
    <row r="38" spans="1:9" ht="15" customHeight="1" x14ac:dyDescent="0.2">
      <c r="A38" s="187" t="s">
        <v>15</v>
      </c>
      <c r="B38" s="209">
        <v>2427</v>
      </c>
      <c r="C38" s="252">
        <f t="shared" si="4"/>
        <v>0.75078419362622273</v>
      </c>
      <c r="D38" s="210"/>
      <c r="E38" s="18">
        <v>2621633</v>
      </c>
      <c r="F38" s="253">
        <f t="shared" si="5"/>
        <v>9.1750690131684964E-2</v>
      </c>
      <c r="G38" s="254"/>
    </row>
    <row r="39" spans="1:9" ht="15" customHeight="1" x14ac:dyDescent="0.2">
      <c r="A39" s="187" t="s">
        <v>17</v>
      </c>
      <c r="B39" s="209">
        <v>2223</v>
      </c>
      <c r="C39" s="252">
        <f t="shared" si="4"/>
        <v>0.68767748761066871</v>
      </c>
      <c r="D39" s="210"/>
      <c r="E39" s="18">
        <v>1657808</v>
      </c>
      <c r="F39" s="253">
        <f t="shared" si="5"/>
        <v>5.801919189521508E-2</v>
      </c>
      <c r="G39" s="254"/>
    </row>
    <row r="40" spans="1:9" ht="15" x14ac:dyDescent="0.2">
      <c r="A40" s="261"/>
      <c r="B40" s="209"/>
      <c r="C40" s="252"/>
      <c r="D40" s="210"/>
      <c r="E40" s="183"/>
      <c r="F40" s="253"/>
      <c r="G40" s="254"/>
    </row>
    <row r="41" spans="1:9" ht="16.5" x14ac:dyDescent="0.25">
      <c r="A41" s="262" t="s">
        <v>18</v>
      </c>
      <c r="B41" s="212">
        <f>B11+B21+B31</f>
        <v>323262</v>
      </c>
      <c r="C41" s="263">
        <f>C11+C21+C31</f>
        <v>100.00000000000001</v>
      </c>
      <c r="D41" s="264" t="s">
        <v>11</v>
      </c>
      <c r="E41" s="28">
        <f>E11+E21+E31</f>
        <v>2857344175</v>
      </c>
      <c r="F41" s="263">
        <f>F11+F21+F31</f>
        <v>99.999999999999986</v>
      </c>
      <c r="G41" s="265" t="s">
        <v>11</v>
      </c>
      <c r="H41" s="249"/>
    </row>
    <row r="42" spans="1:9" x14ac:dyDescent="0.2">
      <c r="C42" s="266"/>
      <c r="E42" s="255"/>
      <c r="F42" s="266"/>
    </row>
    <row r="43" spans="1:9" x14ac:dyDescent="0.2">
      <c r="A43" s="230" t="s">
        <v>175</v>
      </c>
      <c r="B43" s="267"/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4" zoomScaleNormal="100" workbookViewId="0">
      <selection sqref="A1:G1"/>
    </sheetView>
  </sheetViews>
  <sheetFormatPr defaultRowHeight="12.75" x14ac:dyDescent="0.2"/>
  <cols>
    <col min="1" max="1" width="29.28515625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29.28515625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29.28515625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29.28515625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29.28515625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29.28515625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29.28515625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29.28515625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29.28515625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29.28515625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29.28515625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29.28515625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29.28515625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29.28515625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29.28515625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29.28515625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29.28515625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29.28515625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29.28515625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29.28515625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29.28515625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29.28515625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29.28515625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29.28515625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29.28515625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29.28515625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29.28515625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29.28515625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29.28515625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29.28515625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29.28515625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29.28515625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29.28515625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29.28515625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29.28515625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29.28515625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29.28515625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29.28515625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29.28515625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29.28515625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29.28515625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29.28515625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29.28515625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29.28515625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29.28515625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29.28515625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29.28515625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29.28515625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29.28515625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29.28515625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29.28515625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29.28515625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29.28515625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29.28515625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29.28515625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29.28515625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29.28515625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29.28515625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29.28515625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29.28515625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29.28515625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29.28515625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29.28515625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29.28515625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8" ht="20.25" x14ac:dyDescent="0.3">
      <c r="A1" s="376" t="s">
        <v>74</v>
      </c>
      <c r="B1" s="376"/>
      <c r="C1" s="376"/>
      <c r="D1" s="376"/>
      <c r="E1" s="376"/>
      <c r="F1" s="376"/>
      <c r="G1" s="376"/>
    </row>
    <row r="2" spans="1:8" ht="20.25" x14ac:dyDescent="0.3">
      <c r="A2" s="376" t="s">
        <v>1</v>
      </c>
      <c r="B2" s="376"/>
      <c r="C2" s="376"/>
      <c r="D2" s="376"/>
      <c r="E2" s="376"/>
      <c r="F2" s="376"/>
      <c r="G2" s="376"/>
    </row>
    <row r="3" spans="1:8" ht="15.75" x14ac:dyDescent="0.25">
      <c r="A3" s="78"/>
      <c r="B3" s="78"/>
      <c r="C3" s="78"/>
      <c r="D3" s="78"/>
      <c r="E3" s="78"/>
      <c r="F3" s="78"/>
      <c r="G3" s="78"/>
    </row>
    <row r="4" spans="1:8" ht="18" x14ac:dyDescent="0.25">
      <c r="A4" s="377" t="s">
        <v>176</v>
      </c>
      <c r="B4" s="377"/>
      <c r="C4" s="377"/>
      <c r="D4" s="377"/>
      <c r="E4" s="377"/>
      <c r="F4" s="377"/>
      <c r="G4" s="377"/>
    </row>
    <row r="5" spans="1:8" ht="18" x14ac:dyDescent="0.25">
      <c r="A5" s="377" t="s">
        <v>177</v>
      </c>
      <c r="B5" s="377"/>
      <c r="C5" s="377"/>
      <c r="D5" s="377"/>
      <c r="E5" s="377"/>
      <c r="F5" s="377"/>
      <c r="G5" s="377"/>
    </row>
    <row r="6" spans="1:8" ht="15" customHeight="1" x14ac:dyDescent="0.2">
      <c r="A6" s="378" t="s">
        <v>4</v>
      </c>
      <c r="B6" s="378"/>
      <c r="C6" s="378"/>
      <c r="D6" s="378"/>
      <c r="E6" s="378"/>
      <c r="F6" s="378"/>
      <c r="G6" s="378"/>
    </row>
    <row r="7" spans="1:8" ht="15" x14ac:dyDescent="0.2">
      <c r="B7" s="2"/>
      <c r="C7" s="2"/>
      <c r="D7" s="2"/>
      <c r="E7" s="2"/>
      <c r="F7" s="2"/>
      <c r="G7" s="2"/>
    </row>
    <row r="8" spans="1:8" ht="15.75" x14ac:dyDescent="0.25">
      <c r="A8" s="74"/>
      <c r="B8" s="35"/>
      <c r="C8" s="4" t="s">
        <v>5</v>
      </c>
      <c r="D8" s="52"/>
      <c r="E8" s="35"/>
      <c r="F8" s="4" t="s">
        <v>5</v>
      </c>
      <c r="G8" s="98"/>
      <c r="H8" s="66"/>
    </row>
    <row r="9" spans="1:8" ht="15.75" x14ac:dyDescent="0.25">
      <c r="A9" s="7" t="s">
        <v>178</v>
      </c>
      <c r="B9" s="8" t="s">
        <v>7</v>
      </c>
      <c r="C9" s="9" t="s">
        <v>8</v>
      </c>
      <c r="D9" s="54"/>
      <c r="E9" s="8" t="s">
        <v>9</v>
      </c>
      <c r="F9" s="9" t="s">
        <v>8</v>
      </c>
      <c r="G9" s="80"/>
      <c r="H9" s="66"/>
    </row>
    <row r="10" spans="1:8" ht="15.75" x14ac:dyDescent="0.25">
      <c r="A10" s="12"/>
      <c r="B10" s="21"/>
      <c r="C10" s="22"/>
      <c r="D10" s="58"/>
      <c r="E10" s="268"/>
      <c r="F10" s="22"/>
      <c r="G10" s="269"/>
      <c r="H10" s="66"/>
    </row>
    <row r="11" spans="1:8" ht="15.75" x14ac:dyDescent="0.25">
      <c r="A11" s="12" t="s">
        <v>179</v>
      </c>
      <c r="B11" s="13">
        <v>154520</v>
      </c>
      <c r="C11" s="14">
        <f>(B11/B$14)*100</f>
        <v>47.800236340800964</v>
      </c>
      <c r="D11" s="15" t="s">
        <v>11</v>
      </c>
      <c r="E11" s="16">
        <v>1033764693</v>
      </c>
      <c r="F11" s="14">
        <f>(E11/E$14)*100</f>
        <v>36.179215022285511</v>
      </c>
      <c r="G11" s="17" t="s">
        <v>11</v>
      </c>
      <c r="H11" s="66"/>
    </row>
    <row r="12" spans="1:8" ht="19.5" customHeight="1" x14ac:dyDescent="0.25">
      <c r="A12" s="12" t="s">
        <v>180</v>
      </c>
      <c r="B12" s="13">
        <v>168742</v>
      </c>
      <c r="C12" s="14">
        <f>(B12/B$14)*100</f>
        <v>52.199763659199036</v>
      </c>
      <c r="D12" s="19"/>
      <c r="E12" s="18">
        <v>1823579482</v>
      </c>
      <c r="F12" s="14">
        <f>(E12/E$14)*100</f>
        <v>63.820784977714482</v>
      </c>
      <c r="G12" s="20"/>
      <c r="H12" s="66"/>
    </row>
    <row r="13" spans="1:8" ht="15.75" x14ac:dyDescent="0.25">
      <c r="A13" s="59"/>
      <c r="B13" s="21"/>
      <c r="C13" s="22"/>
      <c r="D13" s="19"/>
      <c r="E13" s="21"/>
      <c r="F13" s="22"/>
      <c r="G13" s="20"/>
      <c r="H13" s="66"/>
    </row>
    <row r="14" spans="1:8" ht="15.75" x14ac:dyDescent="0.25">
      <c r="A14" s="24" t="s">
        <v>18</v>
      </c>
      <c r="B14" s="25">
        <f>B11+B12</f>
        <v>323262</v>
      </c>
      <c r="C14" s="270">
        <f>C11+C12</f>
        <v>100</v>
      </c>
      <c r="D14" s="175" t="s">
        <v>11</v>
      </c>
      <c r="E14" s="62">
        <f>E11+E12</f>
        <v>2857344175</v>
      </c>
      <c r="F14" s="270">
        <f>F11+F12</f>
        <v>100</v>
      </c>
      <c r="G14" s="29" t="s">
        <v>11</v>
      </c>
      <c r="H14" s="66"/>
    </row>
    <row r="15" spans="1:8" x14ac:dyDescent="0.2">
      <c r="A15" s="66"/>
      <c r="B15" s="195"/>
      <c r="C15" s="61"/>
      <c r="D15" s="19"/>
      <c r="E15" s="271"/>
      <c r="F15" s="61"/>
      <c r="G15" s="19"/>
      <c r="H15" s="66"/>
    </row>
    <row r="16" spans="1:8" x14ac:dyDescent="0.2">
      <c r="A16" s="66"/>
      <c r="B16" s="195"/>
      <c r="C16" s="61"/>
      <c r="D16" s="19"/>
      <c r="E16" s="271"/>
      <c r="F16" s="61"/>
      <c r="G16" s="19"/>
      <c r="H16" s="66"/>
    </row>
    <row r="17" spans="1:8" x14ac:dyDescent="0.2">
      <c r="A17" s="66"/>
      <c r="B17" s="195"/>
      <c r="C17" s="61"/>
      <c r="D17" s="19"/>
      <c r="E17" s="271"/>
      <c r="F17" s="61"/>
      <c r="G17" s="19"/>
      <c r="H17" s="66"/>
    </row>
    <row r="18" spans="1:8" ht="18" x14ac:dyDescent="0.25">
      <c r="A18" s="377" t="s">
        <v>181</v>
      </c>
      <c r="B18" s="377"/>
      <c r="C18" s="377"/>
      <c r="D18" s="377"/>
      <c r="E18" s="377"/>
      <c r="F18" s="377"/>
      <c r="G18" s="377"/>
      <c r="H18" s="66"/>
    </row>
    <row r="19" spans="1:8" ht="18" x14ac:dyDescent="0.25">
      <c r="A19" s="377" t="s">
        <v>182</v>
      </c>
      <c r="B19" s="377"/>
      <c r="C19" s="377"/>
      <c r="D19" s="377"/>
      <c r="E19" s="377"/>
      <c r="F19" s="377"/>
      <c r="G19" s="377"/>
      <c r="H19" s="66"/>
    </row>
    <row r="20" spans="1:8" ht="15" x14ac:dyDescent="0.2">
      <c r="A20" s="378" t="s">
        <v>4</v>
      </c>
      <c r="B20" s="378"/>
      <c r="C20" s="378"/>
      <c r="D20" s="378"/>
      <c r="E20" s="378"/>
      <c r="F20" s="378"/>
      <c r="G20" s="378"/>
      <c r="H20" s="66"/>
    </row>
    <row r="21" spans="1:8" ht="15.75" x14ac:dyDescent="0.25">
      <c r="A21" s="58"/>
      <c r="B21" s="143"/>
      <c r="C21" s="22"/>
      <c r="D21" s="58"/>
      <c r="E21" s="272"/>
      <c r="F21" s="22"/>
      <c r="G21" s="58"/>
      <c r="H21" s="66"/>
    </row>
    <row r="22" spans="1:8" ht="15.75" x14ac:dyDescent="0.25">
      <c r="A22" s="74"/>
      <c r="B22" s="35"/>
      <c r="C22" s="4" t="s">
        <v>5</v>
      </c>
      <c r="D22" s="52"/>
      <c r="E22" s="35"/>
      <c r="F22" s="4" t="s">
        <v>5</v>
      </c>
      <c r="G22" s="98"/>
      <c r="H22" s="66"/>
    </row>
    <row r="23" spans="1:8" ht="15.75" x14ac:dyDescent="0.25">
      <c r="A23" s="7" t="s">
        <v>6</v>
      </c>
      <c r="B23" s="8" t="s">
        <v>7</v>
      </c>
      <c r="C23" s="9" t="s">
        <v>8</v>
      </c>
      <c r="D23" s="54"/>
      <c r="E23" s="8" t="s">
        <v>9</v>
      </c>
      <c r="F23" s="9" t="s">
        <v>8</v>
      </c>
      <c r="G23" s="80"/>
      <c r="H23" s="66"/>
    </row>
    <row r="24" spans="1:8" ht="15.75" x14ac:dyDescent="0.25">
      <c r="A24" s="63"/>
      <c r="B24" s="64"/>
      <c r="C24" s="65"/>
      <c r="D24" s="66"/>
      <c r="E24" s="64"/>
      <c r="F24" s="65"/>
      <c r="G24" s="96"/>
      <c r="H24" s="66"/>
    </row>
    <row r="25" spans="1:8" ht="15.75" x14ac:dyDescent="0.25">
      <c r="A25" s="12" t="s">
        <v>10</v>
      </c>
      <c r="B25" s="13">
        <v>4162</v>
      </c>
      <c r="C25" s="14">
        <f t="shared" ref="C25:C32" si="0">(B25/B$34)*100</f>
        <v>2.6935024592285788</v>
      </c>
      <c r="D25" s="15" t="s">
        <v>11</v>
      </c>
      <c r="E25" s="16">
        <v>63116832</v>
      </c>
      <c r="F25" s="14">
        <f t="shared" ref="F25:F32" si="1">(E25/E$34)*100</f>
        <v>6.1055317993004152</v>
      </c>
      <c r="G25" s="273" t="s">
        <v>11</v>
      </c>
      <c r="H25" s="66"/>
    </row>
    <row r="26" spans="1:8" ht="24.95" customHeight="1" x14ac:dyDescent="0.25">
      <c r="A26" s="12" t="s">
        <v>12</v>
      </c>
      <c r="B26" s="13">
        <v>24279</v>
      </c>
      <c r="C26" s="14">
        <f t="shared" si="0"/>
        <v>15.712529122443698</v>
      </c>
      <c r="D26" s="15"/>
      <c r="E26" s="18">
        <v>263090563</v>
      </c>
      <c r="F26" s="14">
        <f t="shared" si="1"/>
        <v>25.449753221016376</v>
      </c>
      <c r="G26" s="273"/>
      <c r="H26" s="66"/>
    </row>
    <row r="27" spans="1:8" ht="24.95" customHeight="1" x14ac:dyDescent="0.25">
      <c r="A27" s="12" t="s">
        <v>16</v>
      </c>
      <c r="B27" s="13">
        <v>4112</v>
      </c>
      <c r="C27" s="14">
        <f t="shared" si="0"/>
        <v>2.661144188454569</v>
      </c>
      <c r="D27" s="15"/>
      <c r="E27" s="18">
        <v>29653862</v>
      </c>
      <c r="F27" s="14">
        <f t="shared" si="1"/>
        <v>2.8685311299063021</v>
      </c>
      <c r="G27" s="273"/>
      <c r="H27" s="66"/>
    </row>
    <row r="28" spans="1:8" ht="24.95" customHeight="1" x14ac:dyDescent="0.25">
      <c r="A28" s="12" t="s">
        <v>96</v>
      </c>
      <c r="B28" s="13">
        <v>26212</v>
      </c>
      <c r="C28" s="14">
        <f t="shared" si="0"/>
        <v>16.963499870566917</v>
      </c>
      <c r="D28" s="15"/>
      <c r="E28" s="18">
        <v>112438633</v>
      </c>
      <c r="F28" s="14">
        <f t="shared" si="1"/>
        <v>10.876617654881175</v>
      </c>
      <c r="G28" s="273"/>
      <c r="H28" s="66"/>
    </row>
    <row r="29" spans="1:8" ht="24.95" customHeight="1" x14ac:dyDescent="0.25">
      <c r="A29" s="12" t="s">
        <v>107</v>
      </c>
      <c r="B29" s="13">
        <v>44006</v>
      </c>
      <c r="C29" s="14">
        <f t="shared" si="0"/>
        <v>28.479161273621539</v>
      </c>
      <c r="D29" s="15"/>
      <c r="E29" s="18">
        <v>227663913</v>
      </c>
      <c r="F29" s="14">
        <f t="shared" si="1"/>
        <v>22.022798298473905</v>
      </c>
      <c r="G29" s="273"/>
      <c r="H29" s="66"/>
    </row>
    <row r="30" spans="1:8" ht="24.95" customHeight="1" x14ac:dyDescent="0.25">
      <c r="A30" s="12" t="s">
        <v>14</v>
      </c>
      <c r="B30" s="13">
        <v>4463</v>
      </c>
      <c r="C30" s="14">
        <f t="shared" si="0"/>
        <v>2.8882992492881181</v>
      </c>
      <c r="D30" s="15"/>
      <c r="E30" s="18">
        <v>48471979</v>
      </c>
      <c r="F30" s="14">
        <f t="shared" si="1"/>
        <v>4.6888793334798864</v>
      </c>
      <c r="G30" s="273"/>
      <c r="H30" s="66"/>
    </row>
    <row r="31" spans="1:8" ht="24.95" customHeight="1" x14ac:dyDescent="0.25">
      <c r="A31" s="12" t="s">
        <v>15</v>
      </c>
      <c r="B31" s="13">
        <v>26955</v>
      </c>
      <c r="C31" s="14">
        <f t="shared" si="0"/>
        <v>17.444343774268702</v>
      </c>
      <c r="D31" s="15"/>
      <c r="E31" s="18">
        <v>159259881</v>
      </c>
      <c r="F31" s="14">
        <f t="shared" si="1"/>
        <v>15.405815485135568</v>
      </c>
      <c r="G31" s="273"/>
      <c r="H31" s="66"/>
    </row>
    <row r="32" spans="1:8" ht="24.95" customHeight="1" x14ac:dyDescent="0.25">
      <c r="A32" s="12" t="s">
        <v>17</v>
      </c>
      <c r="B32" s="13">
        <v>20331</v>
      </c>
      <c r="C32" s="14">
        <f t="shared" si="0"/>
        <v>13.157520062127881</v>
      </c>
      <c r="D32" s="19"/>
      <c r="E32" s="18">
        <v>130069029</v>
      </c>
      <c r="F32" s="14">
        <f t="shared" si="1"/>
        <v>12.582073077806374</v>
      </c>
      <c r="G32" s="20"/>
      <c r="H32" s="66"/>
    </row>
    <row r="33" spans="1:8" ht="15.75" x14ac:dyDescent="0.25">
      <c r="A33" s="12"/>
      <c r="B33" s="13"/>
      <c r="C33" s="14"/>
      <c r="D33" s="15"/>
      <c r="E33" s="274"/>
      <c r="F33" s="14"/>
      <c r="G33" s="273"/>
      <c r="H33" s="66"/>
    </row>
    <row r="34" spans="1:8" ht="15.75" x14ac:dyDescent="0.25">
      <c r="A34" s="24" t="s">
        <v>18</v>
      </c>
      <c r="B34" s="25">
        <f>SUM(B25:B32)</f>
        <v>154520</v>
      </c>
      <c r="C34" s="270">
        <f>SUM(C25:C32)</f>
        <v>100.00000000000001</v>
      </c>
      <c r="D34" s="175" t="s">
        <v>11</v>
      </c>
      <c r="E34" s="62">
        <f>SUM(E25:E32)</f>
        <v>1033764692</v>
      </c>
      <c r="F34" s="270">
        <f>SUM(F25:F32)</f>
        <v>100</v>
      </c>
      <c r="G34" s="29" t="s">
        <v>11</v>
      </c>
      <c r="H34" s="66"/>
    </row>
    <row r="35" spans="1:8" x14ac:dyDescent="0.2">
      <c r="A35" s="66"/>
      <c r="B35" s="19"/>
      <c r="C35" s="61"/>
      <c r="D35" s="19"/>
      <c r="E35" s="19"/>
      <c r="F35" s="61"/>
      <c r="G35" s="19"/>
      <c r="H35" s="66"/>
    </row>
    <row r="36" spans="1:8" ht="15.75" x14ac:dyDescent="0.25">
      <c r="A36" s="58"/>
      <c r="B36" s="143"/>
      <c r="C36" s="22"/>
      <c r="D36" s="58"/>
      <c r="E36" s="272"/>
      <c r="F36" s="22"/>
      <c r="G36" s="58"/>
      <c r="H36" s="66"/>
    </row>
    <row r="37" spans="1:8" x14ac:dyDescent="0.2">
      <c r="A37" s="66"/>
      <c r="B37" s="195"/>
      <c r="C37" s="61"/>
      <c r="D37" s="19"/>
      <c r="E37" s="271"/>
      <c r="F37" s="61"/>
      <c r="G37" s="19"/>
      <c r="H37" s="66"/>
    </row>
    <row r="38" spans="1:8" x14ac:dyDescent="0.2">
      <c r="H38" s="66"/>
    </row>
  </sheetData>
  <mergeCells count="8">
    <mergeCell ref="A19:G19"/>
    <mergeCell ref="A20:G20"/>
    <mergeCell ref="A1:G1"/>
    <mergeCell ref="A2:G2"/>
    <mergeCell ref="A4:G4"/>
    <mergeCell ref="A5:G5"/>
    <mergeCell ref="A6:G6"/>
    <mergeCell ref="A18:G18"/>
  </mergeCells>
  <pageMargins left="0.7" right="0.7" top="0.75" bottom="0.75" header="0.3" footer="0.3"/>
  <pageSetup scale="91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Normal="100" workbookViewId="0">
      <selection sqref="A1:G1"/>
    </sheetView>
  </sheetViews>
  <sheetFormatPr defaultRowHeight="12.75" x14ac:dyDescent="0.2"/>
  <cols>
    <col min="1" max="1" width="32" style="230" customWidth="1"/>
    <col min="2" max="2" width="15.7109375" style="230" customWidth="1"/>
    <col min="3" max="3" width="16.85546875" style="230" customWidth="1"/>
    <col min="4" max="4" width="3.42578125" style="230" customWidth="1"/>
    <col min="5" max="5" width="17.140625" style="230" customWidth="1"/>
    <col min="6" max="6" width="15.42578125" style="230" customWidth="1"/>
    <col min="7" max="7" width="3.42578125" style="230" customWidth="1"/>
    <col min="8" max="8" width="11.42578125" style="230" customWidth="1"/>
    <col min="9" max="9" width="9.7109375" style="229" bestFit="1" customWidth="1"/>
    <col min="10" max="256" width="9.140625" style="230"/>
    <col min="257" max="257" width="32" style="230" customWidth="1"/>
    <col min="258" max="258" width="15.7109375" style="230" customWidth="1"/>
    <col min="259" max="259" width="16.85546875" style="230" customWidth="1"/>
    <col min="260" max="260" width="3.42578125" style="230" customWidth="1"/>
    <col min="261" max="261" width="17.140625" style="230" customWidth="1"/>
    <col min="262" max="262" width="15.42578125" style="230" customWidth="1"/>
    <col min="263" max="263" width="3.42578125" style="230" customWidth="1"/>
    <col min="264" max="264" width="11.42578125" style="230" customWidth="1"/>
    <col min="265" max="265" width="9.7109375" style="230" bestFit="1" customWidth="1"/>
    <col min="266" max="512" width="9.140625" style="230"/>
    <col min="513" max="513" width="32" style="230" customWidth="1"/>
    <col min="514" max="514" width="15.7109375" style="230" customWidth="1"/>
    <col min="515" max="515" width="16.85546875" style="230" customWidth="1"/>
    <col min="516" max="516" width="3.42578125" style="230" customWidth="1"/>
    <col min="517" max="517" width="17.140625" style="230" customWidth="1"/>
    <col min="518" max="518" width="15.42578125" style="230" customWidth="1"/>
    <col min="519" max="519" width="3.42578125" style="230" customWidth="1"/>
    <col min="520" max="520" width="11.42578125" style="230" customWidth="1"/>
    <col min="521" max="521" width="9.7109375" style="230" bestFit="1" customWidth="1"/>
    <col min="522" max="768" width="9.140625" style="230"/>
    <col min="769" max="769" width="32" style="230" customWidth="1"/>
    <col min="770" max="770" width="15.7109375" style="230" customWidth="1"/>
    <col min="771" max="771" width="16.85546875" style="230" customWidth="1"/>
    <col min="772" max="772" width="3.42578125" style="230" customWidth="1"/>
    <col min="773" max="773" width="17.140625" style="230" customWidth="1"/>
    <col min="774" max="774" width="15.42578125" style="230" customWidth="1"/>
    <col min="775" max="775" width="3.42578125" style="230" customWidth="1"/>
    <col min="776" max="776" width="11.42578125" style="230" customWidth="1"/>
    <col min="777" max="777" width="9.7109375" style="230" bestFit="1" customWidth="1"/>
    <col min="778" max="1024" width="9.140625" style="230"/>
    <col min="1025" max="1025" width="32" style="230" customWidth="1"/>
    <col min="1026" max="1026" width="15.7109375" style="230" customWidth="1"/>
    <col min="1027" max="1027" width="16.85546875" style="230" customWidth="1"/>
    <col min="1028" max="1028" width="3.42578125" style="230" customWidth="1"/>
    <col min="1029" max="1029" width="17.140625" style="230" customWidth="1"/>
    <col min="1030" max="1030" width="15.42578125" style="230" customWidth="1"/>
    <col min="1031" max="1031" width="3.42578125" style="230" customWidth="1"/>
    <col min="1032" max="1032" width="11.42578125" style="230" customWidth="1"/>
    <col min="1033" max="1033" width="9.7109375" style="230" bestFit="1" customWidth="1"/>
    <col min="1034" max="1280" width="9.140625" style="230"/>
    <col min="1281" max="1281" width="32" style="230" customWidth="1"/>
    <col min="1282" max="1282" width="15.7109375" style="230" customWidth="1"/>
    <col min="1283" max="1283" width="16.85546875" style="230" customWidth="1"/>
    <col min="1284" max="1284" width="3.42578125" style="230" customWidth="1"/>
    <col min="1285" max="1285" width="17.140625" style="230" customWidth="1"/>
    <col min="1286" max="1286" width="15.42578125" style="230" customWidth="1"/>
    <col min="1287" max="1287" width="3.42578125" style="230" customWidth="1"/>
    <col min="1288" max="1288" width="11.42578125" style="230" customWidth="1"/>
    <col min="1289" max="1289" width="9.7109375" style="230" bestFit="1" customWidth="1"/>
    <col min="1290" max="1536" width="9.140625" style="230"/>
    <col min="1537" max="1537" width="32" style="230" customWidth="1"/>
    <col min="1538" max="1538" width="15.7109375" style="230" customWidth="1"/>
    <col min="1539" max="1539" width="16.85546875" style="230" customWidth="1"/>
    <col min="1540" max="1540" width="3.42578125" style="230" customWidth="1"/>
    <col min="1541" max="1541" width="17.140625" style="230" customWidth="1"/>
    <col min="1542" max="1542" width="15.42578125" style="230" customWidth="1"/>
    <col min="1543" max="1543" width="3.42578125" style="230" customWidth="1"/>
    <col min="1544" max="1544" width="11.42578125" style="230" customWidth="1"/>
    <col min="1545" max="1545" width="9.7109375" style="230" bestFit="1" customWidth="1"/>
    <col min="1546" max="1792" width="9.140625" style="230"/>
    <col min="1793" max="1793" width="32" style="230" customWidth="1"/>
    <col min="1794" max="1794" width="15.7109375" style="230" customWidth="1"/>
    <col min="1795" max="1795" width="16.85546875" style="230" customWidth="1"/>
    <col min="1796" max="1796" width="3.42578125" style="230" customWidth="1"/>
    <col min="1797" max="1797" width="17.140625" style="230" customWidth="1"/>
    <col min="1798" max="1798" width="15.42578125" style="230" customWidth="1"/>
    <col min="1799" max="1799" width="3.42578125" style="230" customWidth="1"/>
    <col min="1800" max="1800" width="11.42578125" style="230" customWidth="1"/>
    <col min="1801" max="1801" width="9.7109375" style="230" bestFit="1" customWidth="1"/>
    <col min="1802" max="2048" width="9.140625" style="230"/>
    <col min="2049" max="2049" width="32" style="230" customWidth="1"/>
    <col min="2050" max="2050" width="15.7109375" style="230" customWidth="1"/>
    <col min="2051" max="2051" width="16.85546875" style="230" customWidth="1"/>
    <col min="2052" max="2052" width="3.42578125" style="230" customWidth="1"/>
    <col min="2053" max="2053" width="17.140625" style="230" customWidth="1"/>
    <col min="2054" max="2054" width="15.42578125" style="230" customWidth="1"/>
    <col min="2055" max="2055" width="3.42578125" style="230" customWidth="1"/>
    <col min="2056" max="2056" width="11.42578125" style="230" customWidth="1"/>
    <col min="2057" max="2057" width="9.7109375" style="230" bestFit="1" customWidth="1"/>
    <col min="2058" max="2304" width="9.140625" style="230"/>
    <col min="2305" max="2305" width="32" style="230" customWidth="1"/>
    <col min="2306" max="2306" width="15.7109375" style="230" customWidth="1"/>
    <col min="2307" max="2307" width="16.85546875" style="230" customWidth="1"/>
    <col min="2308" max="2308" width="3.42578125" style="230" customWidth="1"/>
    <col min="2309" max="2309" width="17.140625" style="230" customWidth="1"/>
    <col min="2310" max="2310" width="15.42578125" style="230" customWidth="1"/>
    <col min="2311" max="2311" width="3.42578125" style="230" customWidth="1"/>
    <col min="2312" max="2312" width="11.42578125" style="230" customWidth="1"/>
    <col min="2313" max="2313" width="9.7109375" style="230" bestFit="1" customWidth="1"/>
    <col min="2314" max="2560" width="9.140625" style="230"/>
    <col min="2561" max="2561" width="32" style="230" customWidth="1"/>
    <col min="2562" max="2562" width="15.7109375" style="230" customWidth="1"/>
    <col min="2563" max="2563" width="16.85546875" style="230" customWidth="1"/>
    <col min="2564" max="2564" width="3.42578125" style="230" customWidth="1"/>
    <col min="2565" max="2565" width="17.140625" style="230" customWidth="1"/>
    <col min="2566" max="2566" width="15.42578125" style="230" customWidth="1"/>
    <col min="2567" max="2567" width="3.42578125" style="230" customWidth="1"/>
    <col min="2568" max="2568" width="11.42578125" style="230" customWidth="1"/>
    <col min="2569" max="2569" width="9.7109375" style="230" bestFit="1" customWidth="1"/>
    <col min="2570" max="2816" width="9.140625" style="230"/>
    <col min="2817" max="2817" width="32" style="230" customWidth="1"/>
    <col min="2818" max="2818" width="15.7109375" style="230" customWidth="1"/>
    <col min="2819" max="2819" width="16.85546875" style="230" customWidth="1"/>
    <col min="2820" max="2820" width="3.42578125" style="230" customWidth="1"/>
    <col min="2821" max="2821" width="17.140625" style="230" customWidth="1"/>
    <col min="2822" max="2822" width="15.42578125" style="230" customWidth="1"/>
    <col min="2823" max="2823" width="3.42578125" style="230" customWidth="1"/>
    <col min="2824" max="2824" width="11.42578125" style="230" customWidth="1"/>
    <col min="2825" max="2825" width="9.7109375" style="230" bestFit="1" customWidth="1"/>
    <col min="2826" max="3072" width="9.140625" style="230"/>
    <col min="3073" max="3073" width="32" style="230" customWidth="1"/>
    <col min="3074" max="3074" width="15.7109375" style="230" customWidth="1"/>
    <col min="3075" max="3075" width="16.85546875" style="230" customWidth="1"/>
    <col min="3076" max="3076" width="3.42578125" style="230" customWidth="1"/>
    <col min="3077" max="3077" width="17.140625" style="230" customWidth="1"/>
    <col min="3078" max="3078" width="15.42578125" style="230" customWidth="1"/>
    <col min="3079" max="3079" width="3.42578125" style="230" customWidth="1"/>
    <col min="3080" max="3080" width="11.42578125" style="230" customWidth="1"/>
    <col min="3081" max="3081" width="9.7109375" style="230" bestFit="1" customWidth="1"/>
    <col min="3082" max="3328" width="9.140625" style="230"/>
    <col min="3329" max="3329" width="32" style="230" customWidth="1"/>
    <col min="3330" max="3330" width="15.7109375" style="230" customWidth="1"/>
    <col min="3331" max="3331" width="16.85546875" style="230" customWidth="1"/>
    <col min="3332" max="3332" width="3.42578125" style="230" customWidth="1"/>
    <col min="3333" max="3333" width="17.140625" style="230" customWidth="1"/>
    <col min="3334" max="3334" width="15.42578125" style="230" customWidth="1"/>
    <col min="3335" max="3335" width="3.42578125" style="230" customWidth="1"/>
    <col min="3336" max="3336" width="11.42578125" style="230" customWidth="1"/>
    <col min="3337" max="3337" width="9.7109375" style="230" bestFit="1" customWidth="1"/>
    <col min="3338" max="3584" width="9.140625" style="230"/>
    <col min="3585" max="3585" width="32" style="230" customWidth="1"/>
    <col min="3586" max="3586" width="15.7109375" style="230" customWidth="1"/>
    <col min="3587" max="3587" width="16.85546875" style="230" customWidth="1"/>
    <col min="3588" max="3588" width="3.42578125" style="230" customWidth="1"/>
    <col min="3589" max="3589" width="17.140625" style="230" customWidth="1"/>
    <col min="3590" max="3590" width="15.42578125" style="230" customWidth="1"/>
    <col min="3591" max="3591" width="3.42578125" style="230" customWidth="1"/>
    <col min="3592" max="3592" width="11.42578125" style="230" customWidth="1"/>
    <col min="3593" max="3593" width="9.7109375" style="230" bestFit="1" customWidth="1"/>
    <col min="3594" max="3840" width="9.140625" style="230"/>
    <col min="3841" max="3841" width="32" style="230" customWidth="1"/>
    <col min="3842" max="3842" width="15.7109375" style="230" customWidth="1"/>
    <col min="3843" max="3843" width="16.85546875" style="230" customWidth="1"/>
    <col min="3844" max="3844" width="3.42578125" style="230" customWidth="1"/>
    <col min="3845" max="3845" width="17.140625" style="230" customWidth="1"/>
    <col min="3846" max="3846" width="15.42578125" style="230" customWidth="1"/>
    <col min="3847" max="3847" width="3.42578125" style="230" customWidth="1"/>
    <col min="3848" max="3848" width="11.42578125" style="230" customWidth="1"/>
    <col min="3849" max="3849" width="9.7109375" style="230" bestFit="1" customWidth="1"/>
    <col min="3850" max="4096" width="9.140625" style="230"/>
    <col min="4097" max="4097" width="32" style="230" customWidth="1"/>
    <col min="4098" max="4098" width="15.7109375" style="230" customWidth="1"/>
    <col min="4099" max="4099" width="16.85546875" style="230" customWidth="1"/>
    <col min="4100" max="4100" width="3.42578125" style="230" customWidth="1"/>
    <col min="4101" max="4101" width="17.140625" style="230" customWidth="1"/>
    <col min="4102" max="4102" width="15.42578125" style="230" customWidth="1"/>
    <col min="4103" max="4103" width="3.42578125" style="230" customWidth="1"/>
    <col min="4104" max="4104" width="11.42578125" style="230" customWidth="1"/>
    <col min="4105" max="4105" width="9.7109375" style="230" bestFit="1" customWidth="1"/>
    <col min="4106" max="4352" width="9.140625" style="230"/>
    <col min="4353" max="4353" width="32" style="230" customWidth="1"/>
    <col min="4354" max="4354" width="15.7109375" style="230" customWidth="1"/>
    <col min="4355" max="4355" width="16.85546875" style="230" customWidth="1"/>
    <col min="4356" max="4356" width="3.42578125" style="230" customWidth="1"/>
    <col min="4357" max="4357" width="17.140625" style="230" customWidth="1"/>
    <col min="4358" max="4358" width="15.42578125" style="230" customWidth="1"/>
    <col min="4359" max="4359" width="3.42578125" style="230" customWidth="1"/>
    <col min="4360" max="4360" width="11.42578125" style="230" customWidth="1"/>
    <col min="4361" max="4361" width="9.7109375" style="230" bestFit="1" customWidth="1"/>
    <col min="4362" max="4608" width="9.140625" style="230"/>
    <col min="4609" max="4609" width="32" style="230" customWidth="1"/>
    <col min="4610" max="4610" width="15.7109375" style="230" customWidth="1"/>
    <col min="4611" max="4611" width="16.85546875" style="230" customWidth="1"/>
    <col min="4612" max="4612" width="3.42578125" style="230" customWidth="1"/>
    <col min="4613" max="4613" width="17.140625" style="230" customWidth="1"/>
    <col min="4614" max="4614" width="15.42578125" style="230" customWidth="1"/>
    <col min="4615" max="4615" width="3.42578125" style="230" customWidth="1"/>
    <col min="4616" max="4616" width="11.42578125" style="230" customWidth="1"/>
    <col min="4617" max="4617" width="9.7109375" style="230" bestFit="1" customWidth="1"/>
    <col min="4618" max="4864" width="9.140625" style="230"/>
    <col min="4865" max="4865" width="32" style="230" customWidth="1"/>
    <col min="4866" max="4866" width="15.7109375" style="230" customWidth="1"/>
    <col min="4867" max="4867" width="16.85546875" style="230" customWidth="1"/>
    <col min="4868" max="4868" width="3.42578125" style="230" customWidth="1"/>
    <col min="4869" max="4869" width="17.140625" style="230" customWidth="1"/>
    <col min="4870" max="4870" width="15.42578125" style="230" customWidth="1"/>
    <col min="4871" max="4871" width="3.42578125" style="230" customWidth="1"/>
    <col min="4872" max="4872" width="11.42578125" style="230" customWidth="1"/>
    <col min="4873" max="4873" width="9.7109375" style="230" bestFit="1" customWidth="1"/>
    <col min="4874" max="5120" width="9.140625" style="230"/>
    <col min="5121" max="5121" width="32" style="230" customWidth="1"/>
    <col min="5122" max="5122" width="15.7109375" style="230" customWidth="1"/>
    <col min="5123" max="5123" width="16.85546875" style="230" customWidth="1"/>
    <col min="5124" max="5124" width="3.42578125" style="230" customWidth="1"/>
    <col min="5125" max="5125" width="17.140625" style="230" customWidth="1"/>
    <col min="5126" max="5126" width="15.42578125" style="230" customWidth="1"/>
    <col min="5127" max="5127" width="3.42578125" style="230" customWidth="1"/>
    <col min="5128" max="5128" width="11.42578125" style="230" customWidth="1"/>
    <col min="5129" max="5129" width="9.7109375" style="230" bestFit="1" customWidth="1"/>
    <col min="5130" max="5376" width="9.140625" style="230"/>
    <col min="5377" max="5377" width="32" style="230" customWidth="1"/>
    <col min="5378" max="5378" width="15.7109375" style="230" customWidth="1"/>
    <col min="5379" max="5379" width="16.85546875" style="230" customWidth="1"/>
    <col min="5380" max="5380" width="3.42578125" style="230" customWidth="1"/>
    <col min="5381" max="5381" width="17.140625" style="230" customWidth="1"/>
    <col min="5382" max="5382" width="15.42578125" style="230" customWidth="1"/>
    <col min="5383" max="5383" width="3.42578125" style="230" customWidth="1"/>
    <col min="5384" max="5384" width="11.42578125" style="230" customWidth="1"/>
    <col min="5385" max="5385" width="9.7109375" style="230" bestFit="1" customWidth="1"/>
    <col min="5386" max="5632" width="9.140625" style="230"/>
    <col min="5633" max="5633" width="32" style="230" customWidth="1"/>
    <col min="5634" max="5634" width="15.7109375" style="230" customWidth="1"/>
    <col min="5635" max="5635" width="16.85546875" style="230" customWidth="1"/>
    <col min="5636" max="5636" width="3.42578125" style="230" customWidth="1"/>
    <col min="5637" max="5637" width="17.140625" style="230" customWidth="1"/>
    <col min="5638" max="5638" width="15.42578125" style="230" customWidth="1"/>
    <col min="5639" max="5639" width="3.42578125" style="230" customWidth="1"/>
    <col min="5640" max="5640" width="11.42578125" style="230" customWidth="1"/>
    <col min="5641" max="5641" width="9.7109375" style="230" bestFit="1" customWidth="1"/>
    <col min="5642" max="5888" width="9.140625" style="230"/>
    <col min="5889" max="5889" width="32" style="230" customWidth="1"/>
    <col min="5890" max="5890" width="15.7109375" style="230" customWidth="1"/>
    <col min="5891" max="5891" width="16.85546875" style="230" customWidth="1"/>
    <col min="5892" max="5892" width="3.42578125" style="230" customWidth="1"/>
    <col min="5893" max="5893" width="17.140625" style="230" customWidth="1"/>
    <col min="5894" max="5894" width="15.42578125" style="230" customWidth="1"/>
    <col min="5895" max="5895" width="3.42578125" style="230" customWidth="1"/>
    <col min="5896" max="5896" width="11.42578125" style="230" customWidth="1"/>
    <col min="5897" max="5897" width="9.7109375" style="230" bestFit="1" customWidth="1"/>
    <col min="5898" max="6144" width="9.140625" style="230"/>
    <col min="6145" max="6145" width="32" style="230" customWidth="1"/>
    <col min="6146" max="6146" width="15.7109375" style="230" customWidth="1"/>
    <col min="6147" max="6147" width="16.85546875" style="230" customWidth="1"/>
    <col min="6148" max="6148" width="3.42578125" style="230" customWidth="1"/>
    <col min="6149" max="6149" width="17.140625" style="230" customWidth="1"/>
    <col min="6150" max="6150" width="15.42578125" style="230" customWidth="1"/>
    <col min="6151" max="6151" width="3.42578125" style="230" customWidth="1"/>
    <col min="6152" max="6152" width="11.42578125" style="230" customWidth="1"/>
    <col min="6153" max="6153" width="9.7109375" style="230" bestFit="1" customWidth="1"/>
    <col min="6154" max="6400" width="9.140625" style="230"/>
    <col min="6401" max="6401" width="32" style="230" customWidth="1"/>
    <col min="6402" max="6402" width="15.7109375" style="230" customWidth="1"/>
    <col min="6403" max="6403" width="16.85546875" style="230" customWidth="1"/>
    <col min="6404" max="6404" width="3.42578125" style="230" customWidth="1"/>
    <col min="6405" max="6405" width="17.140625" style="230" customWidth="1"/>
    <col min="6406" max="6406" width="15.42578125" style="230" customWidth="1"/>
    <col min="6407" max="6407" width="3.42578125" style="230" customWidth="1"/>
    <col min="6408" max="6408" width="11.42578125" style="230" customWidth="1"/>
    <col min="6409" max="6409" width="9.7109375" style="230" bestFit="1" customWidth="1"/>
    <col min="6410" max="6656" width="9.140625" style="230"/>
    <col min="6657" max="6657" width="32" style="230" customWidth="1"/>
    <col min="6658" max="6658" width="15.7109375" style="230" customWidth="1"/>
    <col min="6659" max="6659" width="16.85546875" style="230" customWidth="1"/>
    <col min="6660" max="6660" width="3.42578125" style="230" customWidth="1"/>
    <col min="6661" max="6661" width="17.140625" style="230" customWidth="1"/>
    <col min="6662" max="6662" width="15.42578125" style="230" customWidth="1"/>
    <col min="6663" max="6663" width="3.42578125" style="230" customWidth="1"/>
    <col min="6664" max="6664" width="11.42578125" style="230" customWidth="1"/>
    <col min="6665" max="6665" width="9.7109375" style="230" bestFit="1" customWidth="1"/>
    <col min="6666" max="6912" width="9.140625" style="230"/>
    <col min="6913" max="6913" width="32" style="230" customWidth="1"/>
    <col min="6914" max="6914" width="15.7109375" style="230" customWidth="1"/>
    <col min="6915" max="6915" width="16.85546875" style="230" customWidth="1"/>
    <col min="6916" max="6916" width="3.42578125" style="230" customWidth="1"/>
    <col min="6917" max="6917" width="17.140625" style="230" customWidth="1"/>
    <col min="6918" max="6918" width="15.42578125" style="230" customWidth="1"/>
    <col min="6919" max="6919" width="3.42578125" style="230" customWidth="1"/>
    <col min="6920" max="6920" width="11.42578125" style="230" customWidth="1"/>
    <col min="6921" max="6921" width="9.7109375" style="230" bestFit="1" customWidth="1"/>
    <col min="6922" max="7168" width="9.140625" style="230"/>
    <col min="7169" max="7169" width="32" style="230" customWidth="1"/>
    <col min="7170" max="7170" width="15.7109375" style="230" customWidth="1"/>
    <col min="7171" max="7171" width="16.85546875" style="230" customWidth="1"/>
    <col min="7172" max="7172" width="3.42578125" style="230" customWidth="1"/>
    <col min="7173" max="7173" width="17.140625" style="230" customWidth="1"/>
    <col min="7174" max="7174" width="15.42578125" style="230" customWidth="1"/>
    <col min="7175" max="7175" width="3.42578125" style="230" customWidth="1"/>
    <col min="7176" max="7176" width="11.42578125" style="230" customWidth="1"/>
    <col min="7177" max="7177" width="9.7109375" style="230" bestFit="1" customWidth="1"/>
    <col min="7178" max="7424" width="9.140625" style="230"/>
    <col min="7425" max="7425" width="32" style="230" customWidth="1"/>
    <col min="7426" max="7426" width="15.7109375" style="230" customWidth="1"/>
    <col min="7427" max="7427" width="16.85546875" style="230" customWidth="1"/>
    <col min="7428" max="7428" width="3.42578125" style="230" customWidth="1"/>
    <col min="7429" max="7429" width="17.140625" style="230" customWidth="1"/>
    <col min="7430" max="7430" width="15.42578125" style="230" customWidth="1"/>
    <col min="7431" max="7431" width="3.42578125" style="230" customWidth="1"/>
    <col min="7432" max="7432" width="11.42578125" style="230" customWidth="1"/>
    <col min="7433" max="7433" width="9.7109375" style="230" bestFit="1" customWidth="1"/>
    <col min="7434" max="7680" width="9.140625" style="230"/>
    <col min="7681" max="7681" width="32" style="230" customWidth="1"/>
    <col min="7682" max="7682" width="15.7109375" style="230" customWidth="1"/>
    <col min="7683" max="7683" width="16.85546875" style="230" customWidth="1"/>
    <col min="7684" max="7684" width="3.42578125" style="230" customWidth="1"/>
    <col min="7685" max="7685" width="17.140625" style="230" customWidth="1"/>
    <col min="7686" max="7686" width="15.42578125" style="230" customWidth="1"/>
    <col min="7687" max="7687" width="3.42578125" style="230" customWidth="1"/>
    <col min="7688" max="7688" width="11.42578125" style="230" customWidth="1"/>
    <col min="7689" max="7689" width="9.7109375" style="230" bestFit="1" customWidth="1"/>
    <col min="7690" max="7936" width="9.140625" style="230"/>
    <col min="7937" max="7937" width="32" style="230" customWidth="1"/>
    <col min="7938" max="7938" width="15.7109375" style="230" customWidth="1"/>
    <col min="7939" max="7939" width="16.85546875" style="230" customWidth="1"/>
    <col min="7940" max="7940" width="3.42578125" style="230" customWidth="1"/>
    <col min="7941" max="7941" width="17.140625" style="230" customWidth="1"/>
    <col min="7942" max="7942" width="15.42578125" style="230" customWidth="1"/>
    <col min="7943" max="7943" width="3.42578125" style="230" customWidth="1"/>
    <col min="7944" max="7944" width="11.42578125" style="230" customWidth="1"/>
    <col min="7945" max="7945" width="9.7109375" style="230" bestFit="1" customWidth="1"/>
    <col min="7946" max="8192" width="9.140625" style="230"/>
    <col min="8193" max="8193" width="32" style="230" customWidth="1"/>
    <col min="8194" max="8194" width="15.7109375" style="230" customWidth="1"/>
    <col min="8195" max="8195" width="16.85546875" style="230" customWidth="1"/>
    <col min="8196" max="8196" width="3.42578125" style="230" customWidth="1"/>
    <col min="8197" max="8197" width="17.140625" style="230" customWidth="1"/>
    <col min="8198" max="8198" width="15.42578125" style="230" customWidth="1"/>
    <col min="8199" max="8199" width="3.42578125" style="230" customWidth="1"/>
    <col min="8200" max="8200" width="11.42578125" style="230" customWidth="1"/>
    <col min="8201" max="8201" width="9.7109375" style="230" bestFit="1" customWidth="1"/>
    <col min="8202" max="8448" width="9.140625" style="230"/>
    <col min="8449" max="8449" width="32" style="230" customWidth="1"/>
    <col min="8450" max="8450" width="15.7109375" style="230" customWidth="1"/>
    <col min="8451" max="8451" width="16.85546875" style="230" customWidth="1"/>
    <col min="8452" max="8452" width="3.42578125" style="230" customWidth="1"/>
    <col min="8453" max="8453" width="17.140625" style="230" customWidth="1"/>
    <col min="8454" max="8454" width="15.42578125" style="230" customWidth="1"/>
    <col min="8455" max="8455" width="3.42578125" style="230" customWidth="1"/>
    <col min="8456" max="8456" width="11.42578125" style="230" customWidth="1"/>
    <col min="8457" max="8457" width="9.7109375" style="230" bestFit="1" customWidth="1"/>
    <col min="8458" max="8704" width="9.140625" style="230"/>
    <col min="8705" max="8705" width="32" style="230" customWidth="1"/>
    <col min="8706" max="8706" width="15.7109375" style="230" customWidth="1"/>
    <col min="8707" max="8707" width="16.85546875" style="230" customWidth="1"/>
    <col min="8708" max="8708" width="3.42578125" style="230" customWidth="1"/>
    <col min="8709" max="8709" width="17.140625" style="230" customWidth="1"/>
    <col min="8710" max="8710" width="15.42578125" style="230" customWidth="1"/>
    <col min="8711" max="8711" width="3.42578125" style="230" customWidth="1"/>
    <col min="8712" max="8712" width="11.42578125" style="230" customWidth="1"/>
    <col min="8713" max="8713" width="9.7109375" style="230" bestFit="1" customWidth="1"/>
    <col min="8714" max="8960" width="9.140625" style="230"/>
    <col min="8961" max="8961" width="32" style="230" customWidth="1"/>
    <col min="8962" max="8962" width="15.7109375" style="230" customWidth="1"/>
    <col min="8963" max="8963" width="16.85546875" style="230" customWidth="1"/>
    <col min="8964" max="8964" width="3.42578125" style="230" customWidth="1"/>
    <col min="8965" max="8965" width="17.140625" style="230" customWidth="1"/>
    <col min="8966" max="8966" width="15.42578125" style="230" customWidth="1"/>
    <col min="8967" max="8967" width="3.42578125" style="230" customWidth="1"/>
    <col min="8968" max="8968" width="11.42578125" style="230" customWidth="1"/>
    <col min="8969" max="8969" width="9.7109375" style="230" bestFit="1" customWidth="1"/>
    <col min="8970" max="9216" width="9.140625" style="230"/>
    <col min="9217" max="9217" width="32" style="230" customWidth="1"/>
    <col min="9218" max="9218" width="15.7109375" style="230" customWidth="1"/>
    <col min="9219" max="9219" width="16.85546875" style="230" customWidth="1"/>
    <col min="9220" max="9220" width="3.42578125" style="230" customWidth="1"/>
    <col min="9221" max="9221" width="17.140625" style="230" customWidth="1"/>
    <col min="9222" max="9222" width="15.42578125" style="230" customWidth="1"/>
    <col min="9223" max="9223" width="3.42578125" style="230" customWidth="1"/>
    <col min="9224" max="9224" width="11.42578125" style="230" customWidth="1"/>
    <col min="9225" max="9225" width="9.7109375" style="230" bestFit="1" customWidth="1"/>
    <col min="9226" max="9472" width="9.140625" style="230"/>
    <col min="9473" max="9473" width="32" style="230" customWidth="1"/>
    <col min="9474" max="9474" width="15.7109375" style="230" customWidth="1"/>
    <col min="9475" max="9475" width="16.85546875" style="230" customWidth="1"/>
    <col min="9476" max="9476" width="3.42578125" style="230" customWidth="1"/>
    <col min="9477" max="9477" width="17.140625" style="230" customWidth="1"/>
    <col min="9478" max="9478" width="15.42578125" style="230" customWidth="1"/>
    <col min="9479" max="9479" width="3.42578125" style="230" customWidth="1"/>
    <col min="9480" max="9480" width="11.42578125" style="230" customWidth="1"/>
    <col min="9481" max="9481" width="9.7109375" style="230" bestFit="1" customWidth="1"/>
    <col min="9482" max="9728" width="9.140625" style="230"/>
    <col min="9729" max="9729" width="32" style="230" customWidth="1"/>
    <col min="9730" max="9730" width="15.7109375" style="230" customWidth="1"/>
    <col min="9731" max="9731" width="16.85546875" style="230" customWidth="1"/>
    <col min="9732" max="9732" width="3.42578125" style="230" customWidth="1"/>
    <col min="9733" max="9733" width="17.140625" style="230" customWidth="1"/>
    <col min="9734" max="9734" width="15.42578125" style="230" customWidth="1"/>
    <col min="9735" max="9735" width="3.42578125" style="230" customWidth="1"/>
    <col min="9736" max="9736" width="11.42578125" style="230" customWidth="1"/>
    <col min="9737" max="9737" width="9.7109375" style="230" bestFit="1" customWidth="1"/>
    <col min="9738" max="9984" width="9.140625" style="230"/>
    <col min="9985" max="9985" width="32" style="230" customWidth="1"/>
    <col min="9986" max="9986" width="15.7109375" style="230" customWidth="1"/>
    <col min="9987" max="9987" width="16.85546875" style="230" customWidth="1"/>
    <col min="9988" max="9988" width="3.42578125" style="230" customWidth="1"/>
    <col min="9989" max="9989" width="17.140625" style="230" customWidth="1"/>
    <col min="9990" max="9990" width="15.42578125" style="230" customWidth="1"/>
    <col min="9991" max="9991" width="3.42578125" style="230" customWidth="1"/>
    <col min="9992" max="9992" width="11.42578125" style="230" customWidth="1"/>
    <col min="9993" max="9993" width="9.7109375" style="230" bestFit="1" customWidth="1"/>
    <col min="9994" max="10240" width="9.140625" style="230"/>
    <col min="10241" max="10241" width="32" style="230" customWidth="1"/>
    <col min="10242" max="10242" width="15.7109375" style="230" customWidth="1"/>
    <col min="10243" max="10243" width="16.85546875" style="230" customWidth="1"/>
    <col min="10244" max="10244" width="3.42578125" style="230" customWidth="1"/>
    <col min="10245" max="10245" width="17.140625" style="230" customWidth="1"/>
    <col min="10246" max="10246" width="15.42578125" style="230" customWidth="1"/>
    <col min="10247" max="10247" width="3.42578125" style="230" customWidth="1"/>
    <col min="10248" max="10248" width="11.42578125" style="230" customWidth="1"/>
    <col min="10249" max="10249" width="9.7109375" style="230" bestFit="1" customWidth="1"/>
    <col min="10250" max="10496" width="9.140625" style="230"/>
    <col min="10497" max="10497" width="32" style="230" customWidth="1"/>
    <col min="10498" max="10498" width="15.7109375" style="230" customWidth="1"/>
    <col min="10499" max="10499" width="16.85546875" style="230" customWidth="1"/>
    <col min="10500" max="10500" width="3.42578125" style="230" customWidth="1"/>
    <col min="10501" max="10501" width="17.140625" style="230" customWidth="1"/>
    <col min="10502" max="10502" width="15.42578125" style="230" customWidth="1"/>
    <col min="10503" max="10503" width="3.42578125" style="230" customWidth="1"/>
    <col min="10504" max="10504" width="11.42578125" style="230" customWidth="1"/>
    <col min="10505" max="10505" width="9.7109375" style="230" bestFit="1" customWidth="1"/>
    <col min="10506" max="10752" width="9.140625" style="230"/>
    <col min="10753" max="10753" width="32" style="230" customWidth="1"/>
    <col min="10754" max="10754" width="15.7109375" style="230" customWidth="1"/>
    <col min="10755" max="10755" width="16.85546875" style="230" customWidth="1"/>
    <col min="10756" max="10756" width="3.42578125" style="230" customWidth="1"/>
    <col min="10757" max="10757" width="17.140625" style="230" customWidth="1"/>
    <col min="10758" max="10758" width="15.42578125" style="230" customWidth="1"/>
    <col min="10759" max="10759" width="3.42578125" style="230" customWidth="1"/>
    <col min="10760" max="10760" width="11.42578125" style="230" customWidth="1"/>
    <col min="10761" max="10761" width="9.7109375" style="230" bestFit="1" customWidth="1"/>
    <col min="10762" max="11008" width="9.140625" style="230"/>
    <col min="11009" max="11009" width="32" style="230" customWidth="1"/>
    <col min="11010" max="11010" width="15.7109375" style="230" customWidth="1"/>
    <col min="11011" max="11011" width="16.85546875" style="230" customWidth="1"/>
    <col min="11012" max="11012" width="3.42578125" style="230" customWidth="1"/>
    <col min="11013" max="11013" width="17.140625" style="230" customWidth="1"/>
    <col min="11014" max="11014" width="15.42578125" style="230" customWidth="1"/>
    <col min="11015" max="11015" width="3.42578125" style="230" customWidth="1"/>
    <col min="11016" max="11016" width="11.42578125" style="230" customWidth="1"/>
    <col min="11017" max="11017" width="9.7109375" style="230" bestFit="1" customWidth="1"/>
    <col min="11018" max="11264" width="9.140625" style="230"/>
    <col min="11265" max="11265" width="32" style="230" customWidth="1"/>
    <col min="11266" max="11266" width="15.7109375" style="230" customWidth="1"/>
    <col min="11267" max="11267" width="16.85546875" style="230" customWidth="1"/>
    <col min="11268" max="11268" width="3.42578125" style="230" customWidth="1"/>
    <col min="11269" max="11269" width="17.140625" style="230" customWidth="1"/>
    <col min="11270" max="11270" width="15.42578125" style="230" customWidth="1"/>
    <col min="11271" max="11271" width="3.42578125" style="230" customWidth="1"/>
    <col min="11272" max="11272" width="11.42578125" style="230" customWidth="1"/>
    <col min="11273" max="11273" width="9.7109375" style="230" bestFit="1" customWidth="1"/>
    <col min="11274" max="11520" width="9.140625" style="230"/>
    <col min="11521" max="11521" width="32" style="230" customWidth="1"/>
    <col min="11522" max="11522" width="15.7109375" style="230" customWidth="1"/>
    <col min="11523" max="11523" width="16.85546875" style="230" customWidth="1"/>
    <col min="11524" max="11524" width="3.42578125" style="230" customWidth="1"/>
    <col min="11525" max="11525" width="17.140625" style="230" customWidth="1"/>
    <col min="11526" max="11526" width="15.42578125" style="230" customWidth="1"/>
    <col min="11527" max="11527" width="3.42578125" style="230" customWidth="1"/>
    <col min="11528" max="11528" width="11.42578125" style="230" customWidth="1"/>
    <col min="11529" max="11529" width="9.7109375" style="230" bestFit="1" customWidth="1"/>
    <col min="11530" max="11776" width="9.140625" style="230"/>
    <col min="11777" max="11777" width="32" style="230" customWidth="1"/>
    <col min="11778" max="11778" width="15.7109375" style="230" customWidth="1"/>
    <col min="11779" max="11779" width="16.85546875" style="230" customWidth="1"/>
    <col min="11780" max="11780" width="3.42578125" style="230" customWidth="1"/>
    <col min="11781" max="11781" width="17.140625" style="230" customWidth="1"/>
    <col min="11782" max="11782" width="15.42578125" style="230" customWidth="1"/>
    <col min="11783" max="11783" width="3.42578125" style="230" customWidth="1"/>
    <col min="11784" max="11784" width="11.42578125" style="230" customWidth="1"/>
    <col min="11785" max="11785" width="9.7109375" style="230" bestFit="1" customWidth="1"/>
    <col min="11786" max="12032" width="9.140625" style="230"/>
    <col min="12033" max="12033" width="32" style="230" customWidth="1"/>
    <col min="12034" max="12034" width="15.7109375" style="230" customWidth="1"/>
    <col min="12035" max="12035" width="16.85546875" style="230" customWidth="1"/>
    <col min="12036" max="12036" width="3.42578125" style="230" customWidth="1"/>
    <col min="12037" max="12037" width="17.140625" style="230" customWidth="1"/>
    <col min="12038" max="12038" width="15.42578125" style="230" customWidth="1"/>
    <col min="12039" max="12039" width="3.42578125" style="230" customWidth="1"/>
    <col min="12040" max="12040" width="11.42578125" style="230" customWidth="1"/>
    <col min="12041" max="12041" width="9.7109375" style="230" bestFit="1" customWidth="1"/>
    <col min="12042" max="12288" width="9.140625" style="230"/>
    <col min="12289" max="12289" width="32" style="230" customWidth="1"/>
    <col min="12290" max="12290" width="15.7109375" style="230" customWidth="1"/>
    <col min="12291" max="12291" width="16.85546875" style="230" customWidth="1"/>
    <col min="12292" max="12292" width="3.42578125" style="230" customWidth="1"/>
    <col min="12293" max="12293" width="17.140625" style="230" customWidth="1"/>
    <col min="12294" max="12294" width="15.42578125" style="230" customWidth="1"/>
    <col min="12295" max="12295" width="3.42578125" style="230" customWidth="1"/>
    <col min="12296" max="12296" width="11.42578125" style="230" customWidth="1"/>
    <col min="12297" max="12297" width="9.7109375" style="230" bestFit="1" customWidth="1"/>
    <col min="12298" max="12544" width="9.140625" style="230"/>
    <col min="12545" max="12545" width="32" style="230" customWidth="1"/>
    <col min="12546" max="12546" width="15.7109375" style="230" customWidth="1"/>
    <col min="12547" max="12547" width="16.85546875" style="230" customWidth="1"/>
    <col min="12548" max="12548" width="3.42578125" style="230" customWidth="1"/>
    <col min="12549" max="12549" width="17.140625" style="230" customWidth="1"/>
    <col min="12550" max="12550" width="15.42578125" style="230" customWidth="1"/>
    <col min="12551" max="12551" width="3.42578125" style="230" customWidth="1"/>
    <col min="12552" max="12552" width="11.42578125" style="230" customWidth="1"/>
    <col min="12553" max="12553" width="9.7109375" style="230" bestFit="1" customWidth="1"/>
    <col min="12554" max="12800" width="9.140625" style="230"/>
    <col min="12801" max="12801" width="32" style="230" customWidth="1"/>
    <col min="12802" max="12802" width="15.7109375" style="230" customWidth="1"/>
    <col min="12803" max="12803" width="16.85546875" style="230" customWidth="1"/>
    <col min="12804" max="12804" width="3.42578125" style="230" customWidth="1"/>
    <col min="12805" max="12805" width="17.140625" style="230" customWidth="1"/>
    <col min="12806" max="12806" width="15.42578125" style="230" customWidth="1"/>
    <col min="12807" max="12807" width="3.42578125" style="230" customWidth="1"/>
    <col min="12808" max="12808" width="11.42578125" style="230" customWidth="1"/>
    <col min="12809" max="12809" width="9.7109375" style="230" bestFit="1" customWidth="1"/>
    <col min="12810" max="13056" width="9.140625" style="230"/>
    <col min="13057" max="13057" width="32" style="230" customWidth="1"/>
    <col min="13058" max="13058" width="15.7109375" style="230" customWidth="1"/>
    <col min="13059" max="13059" width="16.85546875" style="230" customWidth="1"/>
    <col min="13060" max="13060" width="3.42578125" style="230" customWidth="1"/>
    <col min="13061" max="13061" width="17.140625" style="230" customWidth="1"/>
    <col min="13062" max="13062" width="15.42578125" style="230" customWidth="1"/>
    <col min="13063" max="13063" width="3.42578125" style="230" customWidth="1"/>
    <col min="13064" max="13064" width="11.42578125" style="230" customWidth="1"/>
    <col min="13065" max="13065" width="9.7109375" style="230" bestFit="1" customWidth="1"/>
    <col min="13066" max="13312" width="9.140625" style="230"/>
    <col min="13313" max="13313" width="32" style="230" customWidth="1"/>
    <col min="13314" max="13314" width="15.7109375" style="230" customWidth="1"/>
    <col min="13315" max="13315" width="16.85546875" style="230" customWidth="1"/>
    <col min="13316" max="13316" width="3.42578125" style="230" customWidth="1"/>
    <col min="13317" max="13317" width="17.140625" style="230" customWidth="1"/>
    <col min="13318" max="13318" width="15.42578125" style="230" customWidth="1"/>
    <col min="13319" max="13319" width="3.42578125" style="230" customWidth="1"/>
    <col min="13320" max="13320" width="11.42578125" style="230" customWidth="1"/>
    <col min="13321" max="13321" width="9.7109375" style="230" bestFit="1" customWidth="1"/>
    <col min="13322" max="13568" width="9.140625" style="230"/>
    <col min="13569" max="13569" width="32" style="230" customWidth="1"/>
    <col min="13570" max="13570" width="15.7109375" style="230" customWidth="1"/>
    <col min="13571" max="13571" width="16.85546875" style="230" customWidth="1"/>
    <col min="13572" max="13572" width="3.42578125" style="230" customWidth="1"/>
    <col min="13573" max="13573" width="17.140625" style="230" customWidth="1"/>
    <col min="13574" max="13574" width="15.42578125" style="230" customWidth="1"/>
    <col min="13575" max="13575" width="3.42578125" style="230" customWidth="1"/>
    <col min="13576" max="13576" width="11.42578125" style="230" customWidth="1"/>
    <col min="13577" max="13577" width="9.7109375" style="230" bestFit="1" customWidth="1"/>
    <col min="13578" max="13824" width="9.140625" style="230"/>
    <col min="13825" max="13825" width="32" style="230" customWidth="1"/>
    <col min="13826" max="13826" width="15.7109375" style="230" customWidth="1"/>
    <col min="13827" max="13827" width="16.85546875" style="230" customWidth="1"/>
    <col min="13828" max="13828" width="3.42578125" style="230" customWidth="1"/>
    <col min="13829" max="13829" width="17.140625" style="230" customWidth="1"/>
    <col min="13830" max="13830" width="15.42578125" style="230" customWidth="1"/>
    <col min="13831" max="13831" width="3.42578125" style="230" customWidth="1"/>
    <col min="13832" max="13832" width="11.42578125" style="230" customWidth="1"/>
    <col min="13833" max="13833" width="9.7109375" style="230" bestFit="1" customWidth="1"/>
    <col min="13834" max="14080" width="9.140625" style="230"/>
    <col min="14081" max="14081" width="32" style="230" customWidth="1"/>
    <col min="14082" max="14082" width="15.7109375" style="230" customWidth="1"/>
    <col min="14083" max="14083" width="16.85546875" style="230" customWidth="1"/>
    <col min="14084" max="14084" width="3.42578125" style="230" customWidth="1"/>
    <col min="14085" max="14085" width="17.140625" style="230" customWidth="1"/>
    <col min="14086" max="14086" width="15.42578125" style="230" customWidth="1"/>
    <col min="14087" max="14087" width="3.42578125" style="230" customWidth="1"/>
    <col min="14088" max="14088" width="11.42578125" style="230" customWidth="1"/>
    <col min="14089" max="14089" width="9.7109375" style="230" bestFit="1" customWidth="1"/>
    <col min="14090" max="14336" width="9.140625" style="230"/>
    <col min="14337" max="14337" width="32" style="230" customWidth="1"/>
    <col min="14338" max="14338" width="15.7109375" style="230" customWidth="1"/>
    <col min="14339" max="14339" width="16.85546875" style="230" customWidth="1"/>
    <col min="14340" max="14340" width="3.42578125" style="230" customWidth="1"/>
    <col min="14341" max="14341" width="17.140625" style="230" customWidth="1"/>
    <col min="14342" max="14342" width="15.42578125" style="230" customWidth="1"/>
    <col min="14343" max="14343" width="3.42578125" style="230" customWidth="1"/>
    <col min="14344" max="14344" width="11.42578125" style="230" customWidth="1"/>
    <col min="14345" max="14345" width="9.7109375" style="230" bestFit="1" customWidth="1"/>
    <col min="14346" max="14592" width="9.140625" style="230"/>
    <col min="14593" max="14593" width="32" style="230" customWidth="1"/>
    <col min="14594" max="14594" width="15.7109375" style="230" customWidth="1"/>
    <col min="14595" max="14595" width="16.85546875" style="230" customWidth="1"/>
    <col min="14596" max="14596" width="3.42578125" style="230" customWidth="1"/>
    <col min="14597" max="14597" width="17.140625" style="230" customWidth="1"/>
    <col min="14598" max="14598" width="15.42578125" style="230" customWidth="1"/>
    <col min="14599" max="14599" width="3.42578125" style="230" customWidth="1"/>
    <col min="14600" max="14600" width="11.42578125" style="230" customWidth="1"/>
    <col min="14601" max="14601" width="9.7109375" style="230" bestFit="1" customWidth="1"/>
    <col min="14602" max="14848" width="9.140625" style="230"/>
    <col min="14849" max="14849" width="32" style="230" customWidth="1"/>
    <col min="14850" max="14850" width="15.7109375" style="230" customWidth="1"/>
    <col min="14851" max="14851" width="16.85546875" style="230" customWidth="1"/>
    <col min="14852" max="14852" width="3.42578125" style="230" customWidth="1"/>
    <col min="14853" max="14853" width="17.140625" style="230" customWidth="1"/>
    <col min="14854" max="14854" width="15.42578125" style="230" customWidth="1"/>
    <col min="14855" max="14855" width="3.42578125" style="230" customWidth="1"/>
    <col min="14856" max="14856" width="11.42578125" style="230" customWidth="1"/>
    <col min="14857" max="14857" width="9.7109375" style="230" bestFit="1" customWidth="1"/>
    <col min="14858" max="15104" width="9.140625" style="230"/>
    <col min="15105" max="15105" width="32" style="230" customWidth="1"/>
    <col min="15106" max="15106" width="15.7109375" style="230" customWidth="1"/>
    <col min="15107" max="15107" width="16.85546875" style="230" customWidth="1"/>
    <col min="15108" max="15108" width="3.42578125" style="230" customWidth="1"/>
    <col min="15109" max="15109" width="17.140625" style="230" customWidth="1"/>
    <col min="15110" max="15110" width="15.42578125" style="230" customWidth="1"/>
    <col min="15111" max="15111" width="3.42578125" style="230" customWidth="1"/>
    <col min="15112" max="15112" width="11.42578125" style="230" customWidth="1"/>
    <col min="15113" max="15113" width="9.7109375" style="230" bestFit="1" customWidth="1"/>
    <col min="15114" max="15360" width="9.140625" style="230"/>
    <col min="15361" max="15361" width="32" style="230" customWidth="1"/>
    <col min="15362" max="15362" width="15.7109375" style="230" customWidth="1"/>
    <col min="15363" max="15363" width="16.85546875" style="230" customWidth="1"/>
    <col min="15364" max="15364" width="3.42578125" style="230" customWidth="1"/>
    <col min="15365" max="15365" width="17.140625" style="230" customWidth="1"/>
    <col min="15366" max="15366" width="15.42578125" style="230" customWidth="1"/>
    <col min="15367" max="15367" width="3.42578125" style="230" customWidth="1"/>
    <col min="15368" max="15368" width="11.42578125" style="230" customWidth="1"/>
    <col min="15369" max="15369" width="9.7109375" style="230" bestFit="1" customWidth="1"/>
    <col min="15370" max="15616" width="9.140625" style="230"/>
    <col min="15617" max="15617" width="32" style="230" customWidth="1"/>
    <col min="15618" max="15618" width="15.7109375" style="230" customWidth="1"/>
    <col min="15619" max="15619" width="16.85546875" style="230" customWidth="1"/>
    <col min="15620" max="15620" width="3.42578125" style="230" customWidth="1"/>
    <col min="15621" max="15621" width="17.140625" style="230" customWidth="1"/>
    <col min="15622" max="15622" width="15.42578125" style="230" customWidth="1"/>
    <col min="15623" max="15623" width="3.42578125" style="230" customWidth="1"/>
    <col min="15624" max="15624" width="11.42578125" style="230" customWidth="1"/>
    <col min="15625" max="15625" width="9.7109375" style="230" bestFit="1" customWidth="1"/>
    <col min="15626" max="15872" width="9.140625" style="230"/>
    <col min="15873" max="15873" width="32" style="230" customWidth="1"/>
    <col min="15874" max="15874" width="15.7109375" style="230" customWidth="1"/>
    <col min="15875" max="15875" width="16.85546875" style="230" customWidth="1"/>
    <col min="15876" max="15876" width="3.42578125" style="230" customWidth="1"/>
    <col min="15877" max="15877" width="17.140625" style="230" customWidth="1"/>
    <col min="15878" max="15878" width="15.42578125" style="230" customWidth="1"/>
    <col min="15879" max="15879" width="3.42578125" style="230" customWidth="1"/>
    <col min="15880" max="15880" width="11.42578125" style="230" customWidth="1"/>
    <col min="15881" max="15881" width="9.7109375" style="230" bestFit="1" customWidth="1"/>
    <col min="15882" max="16128" width="9.140625" style="230"/>
    <col min="16129" max="16129" width="32" style="230" customWidth="1"/>
    <col min="16130" max="16130" width="15.7109375" style="230" customWidth="1"/>
    <col min="16131" max="16131" width="16.85546875" style="230" customWidth="1"/>
    <col min="16132" max="16132" width="3.42578125" style="230" customWidth="1"/>
    <col min="16133" max="16133" width="17.140625" style="230" customWidth="1"/>
    <col min="16134" max="16134" width="15.42578125" style="230" customWidth="1"/>
    <col min="16135" max="16135" width="3.42578125" style="230" customWidth="1"/>
    <col min="16136" max="16136" width="11.42578125" style="230" customWidth="1"/>
    <col min="16137" max="16137" width="9.7109375" style="230" bestFit="1" customWidth="1"/>
    <col min="16138" max="16384" width="9.140625" style="230"/>
  </cols>
  <sheetData>
    <row r="1" spans="1:8" ht="20.25" x14ac:dyDescent="0.3">
      <c r="A1" s="405" t="s">
        <v>74</v>
      </c>
      <c r="B1" s="405"/>
      <c r="C1" s="405"/>
      <c r="D1" s="405"/>
      <c r="E1" s="405"/>
      <c r="F1" s="405"/>
      <c r="G1" s="405"/>
      <c r="H1" s="228"/>
    </row>
    <row r="2" spans="1:8" ht="20.25" x14ac:dyDescent="0.3">
      <c r="A2" s="405" t="s">
        <v>1</v>
      </c>
      <c r="B2" s="405"/>
      <c r="C2" s="405"/>
      <c r="D2" s="405"/>
      <c r="E2" s="405"/>
      <c r="F2" s="405"/>
      <c r="G2" s="405"/>
      <c r="H2" s="228"/>
    </row>
    <row r="3" spans="1:8" ht="20.25" x14ac:dyDescent="0.3">
      <c r="A3" s="228"/>
      <c r="B3" s="228"/>
      <c r="C3" s="228"/>
      <c r="D3" s="228"/>
      <c r="E3" s="228"/>
      <c r="F3" s="228"/>
      <c r="G3" s="228"/>
      <c r="H3" s="228"/>
    </row>
    <row r="4" spans="1:8" ht="20.25" x14ac:dyDescent="0.3">
      <c r="A4" s="377" t="s">
        <v>183</v>
      </c>
      <c r="B4" s="377"/>
      <c r="C4" s="377"/>
      <c r="D4" s="377"/>
      <c r="E4" s="377"/>
      <c r="F4" s="377"/>
      <c r="G4" s="228"/>
      <c r="H4" s="228"/>
    </row>
    <row r="5" spans="1:8" ht="20.25" x14ac:dyDescent="0.3">
      <c r="A5" s="377" t="s">
        <v>184</v>
      </c>
      <c r="B5" s="377"/>
      <c r="C5" s="377"/>
      <c r="D5" s="377"/>
      <c r="E5" s="377"/>
      <c r="F5" s="377"/>
      <c r="G5" s="228"/>
      <c r="H5" s="228"/>
    </row>
    <row r="6" spans="1:8" ht="20.25" x14ac:dyDescent="0.3">
      <c r="A6" s="378" t="s">
        <v>4</v>
      </c>
      <c r="B6" s="378"/>
      <c r="C6" s="378"/>
      <c r="D6" s="378"/>
      <c r="E6" s="378"/>
      <c r="F6" s="378"/>
      <c r="G6" s="228"/>
      <c r="H6" s="228"/>
    </row>
    <row r="7" spans="1:8" ht="20.25" x14ac:dyDescent="0.3">
      <c r="A7" s="66"/>
      <c r="B7" s="61"/>
      <c r="C7" s="19"/>
      <c r="D7" s="271"/>
      <c r="E7" s="61"/>
      <c r="F7" s="19"/>
      <c r="G7" s="228"/>
      <c r="H7" s="228"/>
    </row>
    <row r="8" spans="1:8" ht="20.25" x14ac:dyDescent="0.3">
      <c r="A8" s="74"/>
      <c r="B8" s="35"/>
      <c r="C8" s="4" t="s">
        <v>5</v>
      </c>
      <c r="D8" s="52"/>
      <c r="E8" s="35"/>
      <c r="F8" s="4" t="s">
        <v>5</v>
      </c>
      <c r="G8" s="98"/>
      <c r="H8" s="228"/>
    </row>
    <row r="9" spans="1:8" ht="20.25" x14ac:dyDescent="0.3">
      <c r="A9" s="7" t="s">
        <v>48</v>
      </c>
      <c r="B9" s="8" t="s">
        <v>7</v>
      </c>
      <c r="C9" s="9" t="s">
        <v>8</v>
      </c>
      <c r="D9" s="54"/>
      <c r="E9" s="8" t="s">
        <v>9</v>
      </c>
      <c r="F9" s="9" t="s">
        <v>8</v>
      </c>
      <c r="G9" s="80"/>
      <c r="H9" s="228"/>
    </row>
    <row r="10" spans="1:8" ht="20.25" x14ac:dyDescent="0.3">
      <c r="A10" s="63"/>
      <c r="B10" s="64"/>
      <c r="C10" s="65"/>
      <c r="D10" s="66"/>
      <c r="E10" s="64"/>
      <c r="F10" s="65"/>
      <c r="G10" s="96"/>
      <c r="H10" s="228"/>
    </row>
    <row r="11" spans="1:8" ht="20.25" x14ac:dyDescent="0.3">
      <c r="A11" s="12" t="s">
        <v>148</v>
      </c>
      <c r="B11" s="13">
        <v>69018</v>
      </c>
      <c r="C11" s="14">
        <f>(B11/B$17)*100</f>
        <v>44.666062645612222</v>
      </c>
      <c r="D11" s="15" t="s">
        <v>11</v>
      </c>
      <c r="E11" s="16">
        <v>952447216</v>
      </c>
      <c r="F11" s="14">
        <f>(E11/E$17)*100</f>
        <v>92.133850425475885</v>
      </c>
      <c r="G11" s="273" t="s">
        <v>11</v>
      </c>
      <c r="H11" s="228"/>
    </row>
    <row r="12" spans="1:8" ht="24.95" customHeight="1" x14ac:dyDescent="0.3">
      <c r="A12" s="12" t="s">
        <v>149</v>
      </c>
      <c r="B12" s="13">
        <v>9069</v>
      </c>
      <c r="C12" s="14">
        <f>(B12/B$17)*100</f>
        <v>5.8691431529899045</v>
      </c>
      <c r="D12" s="15"/>
      <c r="E12" s="18">
        <v>50473421</v>
      </c>
      <c r="F12" s="14">
        <f>(E12/E$17)*100</f>
        <v>4.8824864441370508</v>
      </c>
      <c r="G12" s="273"/>
      <c r="H12" s="228"/>
    </row>
    <row r="13" spans="1:8" ht="24.95" customHeight="1" x14ac:dyDescent="0.3">
      <c r="A13" s="12" t="s">
        <v>150</v>
      </c>
      <c r="B13" s="13">
        <v>5078</v>
      </c>
      <c r="C13" s="14">
        <f>(B13/B$17)*100</f>
        <v>3.2863059798084389</v>
      </c>
      <c r="D13" s="15"/>
      <c r="E13" s="18">
        <v>12088054</v>
      </c>
      <c r="F13" s="14">
        <f>(E13/E$17)*100</f>
        <v>1.1693235493389016</v>
      </c>
      <c r="G13" s="273"/>
      <c r="H13" s="228"/>
    </row>
    <row r="14" spans="1:8" ht="24.95" customHeight="1" x14ac:dyDescent="0.3">
      <c r="A14" s="12" t="s">
        <v>151</v>
      </c>
      <c r="B14" s="13">
        <v>71194</v>
      </c>
      <c r="C14" s="14">
        <f>(B14/B$17)*100</f>
        <v>46.074294589697132</v>
      </c>
      <c r="D14" s="15"/>
      <c r="E14" s="18">
        <v>17803151</v>
      </c>
      <c r="F14" s="14">
        <f>(E14/E$17)*100</f>
        <v>1.7221666710569308</v>
      </c>
      <c r="G14" s="273"/>
      <c r="H14" s="228"/>
    </row>
    <row r="15" spans="1:8" ht="24.95" customHeight="1" x14ac:dyDescent="0.3">
      <c r="A15" s="12" t="s">
        <v>71</v>
      </c>
      <c r="B15" s="13">
        <v>161</v>
      </c>
      <c r="C15" s="14">
        <f>(B15/B$17)*100</f>
        <v>0.10419363189231166</v>
      </c>
      <c r="D15" s="19"/>
      <c r="E15" s="18">
        <v>952851</v>
      </c>
      <c r="F15" s="14">
        <f>(E15/E$17)*100</f>
        <v>9.2172909991229512E-2</v>
      </c>
      <c r="G15" s="20"/>
      <c r="H15" s="228"/>
    </row>
    <row r="16" spans="1:8" ht="15" customHeight="1" x14ac:dyDescent="0.3">
      <c r="A16" s="12"/>
      <c r="B16" s="21"/>
      <c r="C16" s="22"/>
      <c r="D16" s="58"/>
      <c r="E16" s="268"/>
      <c r="F16" s="22"/>
      <c r="G16" s="269"/>
      <c r="H16" s="228"/>
    </row>
    <row r="17" spans="1:9" ht="20.25" x14ac:dyDescent="0.3">
      <c r="A17" s="24" t="s">
        <v>18</v>
      </c>
      <c r="B17" s="25">
        <f>SUM(B11:B15)</f>
        <v>154520</v>
      </c>
      <c r="C17" s="270">
        <f>SUM(C11:C15)</f>
        <v>100.00000000000001</v>
      </c>
      <c r="D17" s="175" t="s">
        <v>11</v>
      </c>
      <c r="E17" s="62">
        <f>SUM(E11:E15)</f>
        <v>1033764693</v>
      </c>
      <c r="F17" s="270">
        <f>SUM(F11:F15)</f>
        <v>99.999999999999986</v>
      </c>
      <c r="G17" s="29" t="s">
        <v>11</v>
      </c>
      <c r="H17" s="228"/>
    </row>
    <row r="18" spans="1:9" ht="20.25" x14ac:dyDescent="0.3">
      <c r="A18" s="228"/>
      <c r="B18" s="228"/>
      <c r="C18" s="228"/>
      <c r="D18" s="228"/>
      <c r="E18" s="228"/>
      <c r="F18" s="228"/>
      <c r="G18" s="228"/>
      <c r="H18" s="228"/>
    </row>
    <row r="19" spans="1:9" ht="20.25" x14ac:dyDescent="0.3">
      <c r="A19" s="228"/>
      <c r="B19" s="228"/>
      <c r="C19" s="228"/>
      <c r="D19" s="228"/>
      <c r="E19" s="228"/>
      <c r="F19" s="228"/>
      <c r="G19" s="228"/>
      <c r="H19" s="228"/>
    </row>
    <row r="20" spans="1:9" ht="20.25" x14ac:dyDescent="0.3">
      <c r="A20" s="228"/>
      <c r="B20" s="228"/>
      <c r="C20" s="228"/>
      <c r="D20" s="228"/>
      <c r="E20" s="228"/>
      <c r="F20" s="228"/>
      <c r="G20" s="228"/>
      <c r="H20" s="228"/>
    </row>
    <row r="21" spans="1:9" ht="18" customHeight="1" x14ac:dyDescent="0.25">
      <c r="A21" s="406" t="s">
        <v>185</v>
      </c>
      <c r="B21" s="406"/>
      <c r="C21" s="406"/>
      <c r="D21" s="406"/>
      <c r="E21" s="406"/>
      <c r="F21" s="406"/>
      <c r="G21" s="406"/>
      <c r="H21" s="231"/>
    </row>
    <row r="22" spans="1:9" ht="18" customHeight="1" x14ac:dyDescent="0.25">
      <c r="A22" s="406" t="s">
        <v>186</v>
      </c>
      <c r="B22" s="406"/>
      <c r="C22" s="406"/>
      <c r="D22" s="406"/>
      <c r="E22" s="406"/>
      <c r="F22" s="406"/>
      <c r="G22" s="406"/>
      <c r="H22" s="231"/>
    </row>
    <row r="23" spans="1:9" ht="15" customHeight="1" x14ac:dyDescent="0.2">
      <c r="A23" s="407" t="s">
        <v>4</v>
      </c>
      <c r="B23" s="407"/>
      <c r="C23" s="407"/>
      <c r="D23" s="407"/>
      <c r="E23" s="407"/>
      <c r="F23" s="407"/>
      <c r="G23" s="407"/>
      <c r="H23" s="231"/>
    </row>
    <row r="24" spans="1:9" x14ac:dyDescent="0.2">
      <c r="A24" s="231"/>
      <c r="B24" s="231"/>
      <c r="C24" s="231"/>
      <c r="D24" s="231"/>
      <c r="E24" s="231"/>
      <c r="F24" s="231"/>
      <c r="G24" s="231"/>
      <c r="H24" s="231"/>
    </row>
    <row r="25" spans="1:9" ht="15.75" x14ac:dyDescent="0.25">
      <c r="A25" s="275"/>
      <c r="B25" s="233"/>
      <c r="C25" s="234" t="s">
        <v>5</v>
      </c>
      <c r="D25" s="235"/>
      <c r="E25" s="233"/>
      <c r="F25" s="234" t="s">
        <v>5</v>
      </c>
      <c r="G25" s="236"/>
    </row>
    <row r="26" spans="1:9" ht="15.75" x14ac:dyDescent="0.25">
      <c r="A26" s="237" t="s">
        <v>65</v>
      </c>
      <c r="B26" s="238" t="s">
        <v>7</v>
      </c>
      <c r="C26" s="239" t="s">
        <v>8</v>
      </c>
      <c r="D26" s="240"/>
      <c r="E26" s="238" t="s">
        <v>9</v>
      </c>
      <c r="F26" s="239" t="s">
        <v>8</v>
      </c>
      <c r="G26" s="241"/>
    </row>
    <row r="27" spans="1:9" ht="15.75" x14ac:dyDescent="0.25">
      <c r="A27" s="276"/>
      <c r="B27" s="277"/>
      <c r="C27" s="278"/>
      <c r="D27" s="184"/>
      <c r="E27" s="277"/>
      <c r="F27" s="278"/>
      <c r="G27" s="245"/>
    </row>
    <row r="28" spans="1:9" ht="15.75" x14ac:dyDescent="0.25">
      <c r="A28" s="246" t="s">
        <v>174</v>
      </c>
      <c r="B28" s="209">
        <v>17742</v>
      </c>
      <c r="C28" s="252">
        <f>(B28/B$32)*100</f>
        <v>11.48200880144965</v>
      </c>
      <c r="D28" s="210" t="s">
        <v>11</v>
      </c>
      <c r="E28" s="16">
        <v>367005629</v>
      </c>
      <c r="F28" s="253">
        <f>(E28/E$32)*100</f>
        <v>35.501853742940561</v>
      </c>
      <c r="G28" s="254" t="s">
        <v>11</v>
      </c>
    </row>
    <row r="29" spans="1:9" ht="24.95" customHeight="1" x14ac:dyDescent="0.25">
      <c r="A29" s="246" t="s">
        <v>69</v>
      </c>
      <c r="B29" s="209">
        <v>135776</v>
      </c>
      <c r="C29" s="252">
        <f>(B29/B$32)*100</f>
        <v>87.869531452239187</v>
      </c>
      <c r="D29" s="210"/>
      <c r="E29" s="18">
        <v>665638481</v>
      </c>
      <c r="F29" s="253">
        <f>(E29/E$32)*100</f>
        <v>64.389748087855963</v>
      </c>
      <c r="G29" s="254"/>
      <c r="I29" s="256"/>
    </row>
    <row r="30" spans="1:9" ht="24.95" customHeight="1" x14ac:dyDescent="0.25">
      <c r="A30" s="246" t="s">
        <v>71</v>
      </c>
      <c r="B30" s="209">
        <v>1002</v>
      </c>
      <c r="C30" s="252">
        <f>(B30/B$32)*100</f>
        <v>0.64845974631115721</v>
      </c>
      <c r="D30" s="210"/>
      <c r="E30" s="18">
        <v>1120582</v>
      </c>
      <c r="F30" s="253">
        <f>(E30/E$32)*100</f>
        <v>0.1083981692034806</v>
      </c>
      <c r="G30" s="254"/>
      <c r="I30" s="256"/>
    </row>
    <row r="31" spans="1:9" ht="15" x14ac:dyDescent="0.2">
      <c r="A31" s="261"/>
      <c r="B31" s="209"/>
      <c r="C31" s="252"/>
      <c r="D31" s="210"/>
      <c r="E31" s="183"/>
      <c r="F31" s="253"/>
      <c r="G31" s="254"/>
    </row>
    <row r="32" spans="1:9" ht="16.5" x14ac:dyDescent="0.25">
      <c r="A32" s="262" t="s">
        <v>18</v>
      </c>
      <c r="B32" s="212">
        <f>B28+B29+B30</f>
        <v>154520</v>
      </c>
      <c r="C32" s="263">
        <f>C28+C29+C30</f>
        <v>100</v>
      </c>
      <c r="D32" s="264" t="s">
        <v>11</v>
      </c>
      <c r="E32" s="62">
        <f>E28+E29+E30</f>
        <v>1033764692</v>
      </c>
      <c r="F32" s="263">
        <f>F28+F29+F30</f>
        <v>100.00000000000001</v>
      </c>
      <c r="G32" s="265" t="s">
        <v>11</v>
      </c>
      <c r="H32" s="249"/>
    </row>
    <row r="33" spans="1:6" x14ac:dyDescent="0.2">
      <c r="C33" s="266"/>
      <c r="E33" s="255"/>
      <c r="F33" s="266"/>
    </row>
    <row r="34" spans="1:6" x14ac:dyDescent="0.2">
      <c r="A34" s="230" t="s">
        <v>175</v>
      </c>
      <c r="B34" s="267"/>
    </row>
  </sheetData>
  <mergeCells count="8">
    <mergeCell ref="A22:G22"/>
    <mergeCell ref="A23:G23"/>
    <mergeCell ref="A1:G1"/>
    <mergeCell ref="A2:G2"/>
    <mergeCell ref="A4:F4"/>
    <mergeCell ref="A5:F5"/>
    <mergeCell ref="A6:F6"/>
    <mergeCell ref="A21:G21"/>
  </mergeCells>
  <pageMargins left="0.7" right="0.7" top="0.75" bottom="0.75" header="0.3" footer="0.3"/>
  <pageSetup scale="8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activeCell="A21" sqref="A21:G21"/>
    </sheetView>
  </sheetViews>
  <sheetFormatPr defaultRowHeight="12.75" x14ac:dyDescent="0.2"/>
  <cols>
    <col min="1" max="1" width="32" style="30" customWidth="1"/>
    <col min="2" max="2" width="15.7109375" style="30" customWidth="1"/>
    <col min="3" max="3" width="16.85546875" style="30" customWidth="1"/>
    <col min="4" max="4" width="3.285156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32" style="30" customWidth="1"/>
    <col min="258" max="258" width="15.7109375" style="30" customWidth="1"/>
    <col min="259" max="259" width="16.85546875" style="30" customWidth="1"/>
    <col min="260" max="260" width="3.285156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32" style="30" customWidth="1"/>
    <col min="514" max="514" width="15.7109375" style="30" customWidth="1"/>
    <col min="515" max="515" width="16.85546875" style="30" customWidth="1"/>
    <col min="516" max="516" width="3.285156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32" style="30" customWidth="1"/>
    <col min="770" max="770" width="15.7109375" style="30" customWidth="1"/>
    <col min="771" max="771" width="16.85546875" style="30" customWidth="1"/>
    <col min="772" max="772" width="3.285156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32" style="30" customWidth="1"/>
    <col min="1026" max="1026" width="15.7109375" style="30" customWidth="1"/>
    <col min="1027" max="1027" width="16.85546875" style="30" customWidth="1"/>
    <col min="1028" max="1028" width="3.285156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32" style="30" customWidth="1"/>
    <col min="1282" max="1282" width="15.7109375" style="30" customWidth="1"/>
    <col min="1283" max="1283" width="16.85546875" style="30" customWidth="1"/>
    <col min="1284" max="1284" width="3.285156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32" style="30" customWidth="1"/>
    <col min="1538" max="1538" width="15.7109375" style="30" customWidth="1"/>
    <col min="1539" max="1539" width="16.85546875" style="30" customWidth="1"/>
    <col min="1540" max="1540" width="3.285156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32" style="30" customWidth="1"/>
    <col min="1794" max="1794" width="15.7109375" style="30" customWidth="1"/>
    <col min="1795" max="1795" width="16.85546875" style="30" customWidth="1"/>
    <col min="1796" max="1796" width="3.285156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32" style="30" customWidth="1"/>
    <col min="2050" max="2050" width="15.7109375" style="30" customWidth="1"/>
    <col min="2051" max="2051" width="16.85546875" style="30" customWidth="1"/>
    <col min="2052" max="2052" width="3.285156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32" style="30" customWidth="1"/>
    <col min="2306" max="2306" width="15.7109375" style="30" customWidth="1"/>
    <col min="2307" max="2307" width="16.85546875" style="30" customWidth="1"/>
    <col min="2308" max="2308" width="3.285156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32" style="30" customWidth="1"/>
    <col min="2562" max="2562" width="15.7109375" style="30" customWidth="1"/>
    <col min="2563" max="2563" width="16.85546875" style="30" customWidth="1"/>
    <col min="2564" max="2564" width="3.285156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32" style="30" customWidth="1"/>
    <col min="2818" max="2818" width="15.7109375" style="30" customWidth="1"/>
    <col min="2819" max="2819" width="16.85546875" style="30" customWidth="1"/>
    <col min="2820" max="2820" width="3.285156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32" style="30" customWidth="1"/>
    <col min="3074" max="3074" width="15.7109375" style="30" customWidth="1"/>
    <col min="3075" max="3075" width="16.85546875" style="30" customWidth="1"/>
    <col min="3076" max="3076" width="3.285156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32" style="30" customWidth="1"/>
    <col min="3330" max="3330" width="15.7109375" style="30" customWidth="1"/>
    <col min="3331" max="3331" width="16.85546875" style="30" customWidth="1"/>
    <col min="3332" max="3332" width="3.285156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32" style="30" customWidth="1"/>
    <col min="3586" max="3586" width="15.7109375" style="30" customWidth="1"/>
    <col min="3587" max="3587" width="16.85546875" style="30" customWidth="1"/>
    <col min="3588" max="3588" width="3.285156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32" style="30" customWidth="1"/>
    <col min="3842" max="3842" width="15.7109375" style="30" customWidth="1"/>
    <col min="3843" max="3843" width="16.85546875" style="30" customWidth="1"/>
    <col min="3844" max="3844" width="3.285156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32" style="30" customWidth="1"/>
    <col min="4098" max="4098" width="15.7109375" style="30" customWidth="1"/>
    <col min="4099" max="4099" width="16.85546875" style="30" customWidth="1"/>
    <col min="4100" max="4100" width="3.285156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32" style="30" customWidth="1"/>
    <col min="4354" max="4354" width="15.7109375" style="30" customWidth="1"/>
    <col min="4355" max="4355" width="16.85546875" style="30" customWidth="1"/>
    <col min="4356" max="4356" width="3.285156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32" style="30" customWidth="1"/>
    <col min="4610" max="4610" width="15.7109375" style="30" customWidth="1"/>
    <col min="4611" max="4611" width="16.85546875" style="30" customWidth="1"/>
    <col min="4612" max="4612" width="3.285156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32" style="30" customWidth="1"/>
    <col min="4866" max="4866" width="15.7109375" style="30" customWidth="1"/>
    <col min="4867" max="4867" width="16.85546875" style="30" customWidth="1"/>
    <col min="4868" max="4868" width="3.285156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32" style="30" customWidth="1"/>
    <col min="5122" max="5122" width="15.7109375" style="30" customWidth="1"/>
    <col min="5123" max="5123" width="16.85546875" style="30" customWidth="1"/>
    <col min="5124" max="5124" width="3.285156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32" style="30" customWidth="1"/>
    <col min="5378" max="5378" width="15.7109375" style="30" customWidth="1"/>
    <col min="5379" max="5379" width="16.85546875" style="30" customWidth="1"/>
    <col min="5380" max="5380" width="3.285156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32" style="30" customWidth="1"/>
    <col min="5634" max="5634" width="15.7109375" style="30" customWidth="1"/>
    <col min="5635" max="5635" width="16.85546875" style="30" customWidth="1"/>
    <col min="5636" max="5636" width="3.285156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32" style="30" customWidth="1"/>
    <col min="5890" max="5890" width="15.7109375" style="30" customWidth="1"/>
    <col min="5891" max="5891" width="16.85546875" style="30" customWidth="1"/>
    <col min="5892" max="5892" width="3.285156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32" style="30" customWidth="1"/>
    <col min="6146" max="6146" width="15.7109375" style="30" customWidth="1"/>
    <col min="6147" max="6147" width="16.85546875" style="30" customWidth="1"/>
    <col min="6148" max="6148" width="3.285156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32" style="30" customWidth="1"/>
    <col min="6402" max="6402" width="15.7109375" style="30" customWidth="1"/>
    <col min="6403" max="6403" width="16.85546875" style="30" customWidth="1"/>
    <col min="6404" max="6404" width="3.285156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32" style="30" customWidth="1"/>
    <col min="6658" max="6658" width="15.7109375" style="30" customWidth="1"/>
    <col min="6659" max="6659" width="16.85546875" style="30" customWidth="1"/>
    <col min="6660" max="6660" width="3.285156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32" style="30" customWidth="1"/>
    <col min="6914" max="6914" width="15.7109375" style="30" customWidth="1"/>
    <col min="6915" max="6915" width="16.85546875" style="30" customWidth="1"/>
    <col min="6916" max="6916" width="3.285156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32" style="30" customWidth="1"/>
    <col min="7170" max="7170" width="15.7109375" style="30" customWidth="1"/>
    <col min="7171" max="7171" width="16.85546875" style="30" customWidth="1"/>
    <col min="7172" max="7172" width="3.285156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32" style="30" customWidth="1"/>
    <col min="7426" max="7426" width="15.7109375" style="30" customWidth="1"/>
    <col min="7427" max="7427" width="16.85546875" style="30" customWidth="1"/>
    <col min="7428" max="7428" width="3.285156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32" style="30" customWidth="1"/>
    <col min="7682" max="7682" width="15.7109375" style="30" customWidth="1"/>
    <col min="7683" max="7683" width="16.85546875" style="30" customWidth="1"/>
    <col min="7684" max="7684" width="3.285156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32" style="30" customWidth="1"/>
    <col min="7938" max="7938" width="15.7109375" style="30" customWidth="1"/>
    <col min="7939" max="7939" width="16.85546875" style="30" customWidth="1"/>
    <col min="7940" max="7940" width="3.285156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32" style="30" customWidth="1"/>
    <col min="8194" max="8194" width="15.7109375" style="30" customWidth="1"/>
    <col min="8195" max="8195" width="16.85546875" style="30" customWidth="1"/>
    <col min="8196" max="8196" width="3.285156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32" style="30" customWidth="1"/>
    <col min="8450" max="8450" width="15.7109375" style="30" customWidth="1"/>
    <col min="8451" max="8451" width="16.85546875" style="30" customWidth="1"/>
    <col min="8452" max="8452" width="3.285156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32" style="30" customWidth="1"/>
    <col min="8706" max="8706" width="15.7109375" style="30" customWidth="1"/>
    <col min="8707" max="8707" width="16.85546875" style="30" customWidth="1"/>
    <col min="8708" max="8708" width="3.285156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32" style="30" customWidth="1"/>
    <col min="8962" max="8962" width="15.7109375" style="30" customWidth="1"/>
    <col min="8963" max="8963" width="16.85546875" style="30" customWidth="1"/>
    <col min="8964" max="8964" width="3.285156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32" style="30" customWidth="1"/>
    <col min="9218" max="9218" width="15.7109375" style="30" customWidth="1"/>
    <col min="9219" max="9219" width="16.85546875" style="30" customWidth="1"/>
    <col min="9220" max="9220" width="3.285156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32" style="30" customWidth="1"/>
    <col min="9474" max="9474" width="15.7109375" style="30" customWidth="1"/>
    <col min="9475" max="9475" width="16.85546875" style="30" customWidth="1"/>
    <col min="9476" max="9476" width="3.285156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32" style="30" customWidth="1"/>
    <col min="9730" max="9730" width="15.7109375" style="30" customWidth="1"/>
    <col min="9731" max="9731" width="16.85546875" style="30" customWidth="1"/>
    <col min="9732" max="9732" width="3.285156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32" style="30" customWidth="1"/>
    <col min="9986" max="9986" width="15.7109375" style="30" customWidth="1"/>
    <col min="9987" max="9987" width="16.85546875" style="30" customWidth="1"/>
    <col min="9988" max="9988" width="3.285156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32" style="30" customWidth="1"/>
    <col min="10242" max="10242" width="15.7109375" style="30" customWidth="1"/>
    <col min="10243" max="10243" width="16.85546875" style="30" customWidth="1"/>
    <col min="10244" max="10244" width="3.285156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32" style="30" customWidth="1"/>
    <col min="10498" max="10498" width="15.7109375" style="30" customWidth="1"/>
    <col min="10499" max="10499" width="16.85546875" style="30" customWidth="1"/>
    <col min="10500" max="10500" width="3.285156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32" style="30" customWidth="1"/>
    <col min="10754" max="10754" width="15.7109375" style="30" customWidth="1"/>
    <col min="10755" max="10755" width="16.85546875" style="30" customWidth="1"/>
    <col min="10756" max="10756" width="3.285156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32" style="30" customWidth="1"/>
    <col min="11010" max="11010" width="15.7109375" style="30" customWidth="1"/>
    <col min="11011" max="11011" width="16.85546875" style="30" customWidth="1"/>
    <col min="11012" max="11012" width="3.285156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32" style="30" customWidth="1"/>
    <col min="11266" max="11266" width="15.7109375" style="30" customWidth="1"/>
    <col min="11267" max="11267" width="16.85546875" style="30" customWidth="1"/>
    <col min="11268" max="11268" width="3.285156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32" style="30" customWidth="1"/>
    <col min="11522" max="11522" width="15.7109375" style="30" customWidth="1"/>
    <col min="11523" max="11523" width="16.85546875" style="30" customWidth="1"/>
    <col min="11524" max="11524" width="3.285156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32" style="30" customWidth="1"/>
    <col min="11778" max="11778" width="15.7109375" style="30" customWidth="1"/>
    <col min="11779" max="11779" width="16.85546875" style="30" customWidth="1"/>
    <col min="11780" max="11780" width="3.285156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32" style="30" customWidth="1"/>
    <col min="12034" max="12034" width="15.7109375" style="30" customWidth="1"/>
    <col min="12035" max="12035" width="16.85546875" style="30" customWidth="1"/>
    <col min="12036" max="12036" width="3.285156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32" style="30" customWidth="1"/>
    <col min="12290" max="12290" width="15.7109375" style="30" customWidth="1"/>
    <col min="12291" max="12291" width="16.85546875" style="30" customWidth="1"/>
    <col min="12292" max="12292" width="3.285156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32" style="30" customWidth="1"/>
    <col min="12546" max="12546" width="15.7109375" style="30" customWidth="1"/>
    <col min="12547" max="12547" width="16.85546875" style="30" customWidth="1"/>
    <col min="12548" max="12548" width="3.285156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32" style="30" customWidth="1"/>
    <col min="12802" max="12802" width="15.7109375" style="30" customWidth="1"/>
    <col min="12803" max="12803" width="16.85546875" style="30" customWidth="1"/>
    <col min="12804" max="12804" width="3.285156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32" style="30" customWidth="1"/>
    <col min="13058" max="13058" width="15.7109375" style="30" customWidth="1"/>
    <col min="13059" max="13059" width="16.85546875" style="30" customWidth="1"/>
    <col min="13060" max="13060" width="3.285156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32" style="30" customWidth="1"/>
    <col min="13314" max="13314" width="15.7109375" style="30" customWidth="1"/>
    <col min="13315" max="13315" width="16.85546875" style="30" customWidth="1"/>
    <col min="13316" max="13316" width="3.285156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32" style="30" customWidth="1"/>
    <col min="13570" max="13570" width="15.7109375" style="30" customWidth="1"/>
    <col min="13571" max="13571" width="16.85546875" style="30" customWidth="1"/>
    <col min="13572" max="13572" width="3.285156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32" style="30" customWidth="1"/>
    <col min="13826" max="13826" width="15.7109375" style="30" customWidth="1"/>
    <col min="13827" max="13827" width="16.85546875" style="30" customWidth="1"/>
    <col min="13828" max="13828" width="3.285156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32" style="30" customWidth="1"/>
    <col min="14082" max="14082" width="15.7109375" style="30" customWidth="1"/>
    <col min="14083" max="14083" width="16.85546875" style="30" customWidth="1"/>
    <col min="14084" max="14084" width="3.285156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32" style="30" customWidth="1"/>
    <col min="14338" max="14338" width="15.7109375" style="30" customWidth="1"/>
    <col min="14339" max="14339" width="16.85546875" style="30" customWidth="1"/>
    <col min="14340" max="14340" width="3.285156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32" style="30" customWidth="1"/>
    <col min="14594" max="14594" width="15.7109375" style="30" customWidth="1"/>
    <col min="14595" max="14595" width="16.85546875" style="30" customWidth="1"/>
    <col min="14596" max="14596" width="3.285156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32" style="30" customWidth="1"/>
    <col min="14850" max="14850" width="15.7109375" style="30" customWidth="1"/>
    <col min="14851" max="14851" width="16.85546875" style="30" customWidth="1"/>
    <col min="14852" max="14852" width="3.285156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32" style="30" customWidth="1"/>
    <col min="15106" max="15106" width="15.7109375" style="30" customWidth="1"/>
    <col min="15107" max="15107" width="16.85546875" style="30" customWidth="1"/>
    <col min="15108" max="15108" width="3.285156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32" style="30" customWidth="1"/>
    <col min="15362" max="15362" width="15.7109375" style="30" customWidth="1"/>
    <col min="15363" max="15363" width="16.85546875" style="30" customWidth="1"/>
    <col min="15364" max="15364" width="3.285156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32" style="30" customWidth="1"/>
    <col min="15618" max="15618" width="15.7109375" style="30" customWidth="1"/>
    <col min="15619" max="15619" width="16.85546875" style="30" customWidth="1"/>
    <col min="15620" max="15620" width="3.285156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32" style="30" customWidth="1"/>
    <col min="15874" max="15874" width="15.7109375" style="30" customWidth="1"/>
    <col min="15875" max="15875" width="16.85546875" style="30" customWidth="1"/>
    <col min="15876" max="15876" width="3.285156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32" style="30" customWidth="1"/>
    <col min="16130" max="16130" width="15.7109375" style="30" customWidth="1"/>
    <col min="16131" max="16131" width="16.85546875" style="30" customWidth="1"/>
    <col min="16132" max="16132" width="3.285156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0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7" ht="18" x14ac:dyDescent="0.25">
      <c r="A4" s="377" t="s">
        <v>19</v>
      </c>
      <c r="B4" s="377"/>
      <c r="C4" s="377"/>
      <c r="D4" s="377"/>
      <c r="E4" s="377"/>
      <c r="F4" s="377"/>
      <c r="G4" s="377"/>
    </row>
    <row r="5" spans="1:7" ht="18" x14ac:dyDescent="0.25">
      <c r="A5" s="377" t="s">
        <v>20</v>
      </c>
      <c r="B5" s="377"/>
      <c r="C5" s="377"/>
      <c r="D5" s="377"/>
      <c r="E5" s="377"/>
      <c r="F5" s="377"/>
      <c r="G5" s="377"/>
    </row>
    <row r="6" spans="1:7" ht="15" x14ac:dyDescent="0.2">
      <c r="A6" s="31"/>
      <c r="B6" s="31"/>
      <c r="C6" s="31"/>
      <c r="D6" s="31"/>
      <c r="E6" s="31"/>
      <c r="F6" s="31"/>
      <c r="G6" s="31"/>
    </row>
    <row r="7" spans="1:7" ht="15.75" x14ac:dyDescent="0.25">
      <c r="A7" s="32"/>
      <c r="B7" s="33"/>
      <c r="C7" s="4" t="s">
        <v>5</v>
      </c>
      <c r="D7" s="34"/>
      <c r="E7" s="35" t="s">
        <v>9</v>
      </c>
      <c r="F7" s="4" t="s">
        <v>5</v>
      </c>
      <c r="G7" s="36"/>
    </row>
    <row r="8" spans="1:7" ht="15.75" x14ac:dyDescent="0.25">
      <c r="A8" s="7" t="s">
        <v>21</v>
      </c>
      <c r="B8" s="8" t="s">
        <v>7</v>
      </c>
      <c r="C8" s="9" t="s">
        <v>8</v>
      </c>
      <c r="D8" s="37"/>
      <c r="E8" s="38" t="s">
        <v>22</v>
      </c>
      <c r="F8" s="9" t="s">
        <v>8</v>
      </c>
      <c r="G8" s="39"/>
    </row>
    <row r="9" spans="1:7" ht="15.75" x14ac:dyDescent="0.25">
      <c r="A9" s="63"/>
      <c r="B9" s="64"/>
      <c r="C9" s="65"/>
      <c r="D9" s="68"/>
      <c r="E9" s="69"/>
      <c r="F9" s="65"/>
      <c r="G9" s="70"/>
    </row>
    <row r="10" spans="1:7" ht="15.75" x14ac:dyDescent="0.25">
      <c r="A10" s="40" t="s">
        <v>23</v>
      </c>
      <c r="B10" s="41">
        <v>183746</v>
      </c>
      <c r="C10" s="42">
        <f t="shared" ref="C10:C17" si="0">(B10/B$19)*100</f>
        <v>52.195823106990268</v>
      </c>
      <c r="D10" s="31" t="s">
        <v>11</v>
      </c>
      <c r="E10" s="16">
        <v>2713714</v>
      </c>
      <c r="F10" s="42">
        <f t="shared" ref="F10:F17" si="1">(E10/E$19)*100</f>
        <v>4.3642038013858471E-2</v>
      </c>
      <c r="G10" s="43" t="s">
        <v>11</v>
      </c>
    </row>
    <row r="11" spans="1:7" ht="24.95" customHeight="1" x14ac:dyDescent="0.25">
      <c r="A11" s="40" t="s">
        <v>24</v>
      </c>
      <c r="B11" s="41">
        <v>42688</v>
      </c>
      <c r="C11" s="42">
        <f t="shared" si="0"/>
        <v>12.126170348150168</v>
      </c>
      <c r="D11" s="31"/>
      <c r="E11" s="18">
        <v>24771525</v>
      </c>
      <c r="F11" s="42">
        <f t="shared" si="1"/>
        <v>0.39837648171887141</v>
      </c>
      <c r="G11" s="43"/>
    </row>
    <row r="12" spans="1:7" ht="24.95" customHeight="1" x14ac:dyDescent="0.25">
      <c r="A12" s="40" t="s">
        <v>25</v>
      </c>
      <c r="B12" s="41">
        <v>67814</v>
      </c>
      <c r="C12" s="42">
        <f t="shared" si="0"/>
        <v>19.263589673666033</v>
      </c>
      <c r="D12" s="31"/>
      <c r="E12" s="18">
        <v>161003076</v>
      </c>
      <c r="F12" s="42">
        <f t="shared" si="1"/>
        <v>2.5892567761894378</v>
      </c>
      <c r="G12" s="43"/>
    </row>
    <row r="13" spans="1:7" ht="24.95" customHeight="1" x14ac:dyDescent="0.25">
      <c r="A13" s="40" t="s">
        <v>26</v>
      </c>
      <c r="B13" s="41">
        <v>23478</v>
      </c>
      <c r="C13" s="42">
        <f t="shared" si="0"/>
        <v>6.6692800654485964</v>
      </c>
      <c r="D13" s="31"/>
      <c r="E13" s="18">
        <v>166598407</v>
      </c>
      <c r="F13" s="42">
        <f t="shared" si="1"/>
        <v>2.6792410737985892</v>
      </c>
      <c r="G13" s="43"/>
    </row>
    <row r="14" spans="1:7" ht="24.95" customHeight="1" x14ac:dyDescent="0.25">
      <c r="A14" s="40" t="s">
        <v>27</v>
      </c>
      <c r="B14" s="41">
        <v>25297</v>
      </c>
      <c r="C14" s="42">
        <f t="shared" si="0"/>
        <v>7.1859944550495412</v>
      </c>
      <c r="D14" s="31"/>
      <c r="E14" s="18">
        <v>530478011</v>
      </c>
      <c r="F14" s="42">
        <f t="shared" si="1"/>
        <v>8.5311648617275182</v>
      </c>
      <c r="G14" s="43"/>
    </row>
    <row r="15" spans="1:7" ht="24.95" customHeight="1" x14ac:dyDescent="0.25">
      <c r="A15" s="40" t="s">
        <v>28</v>
      </c>
      <c r="B15" s="41">
        <v>7594</v>
      </c>
      <c r="C15" s="42">
        <f t="shared" si="0"/>
        <v>2.1571902554313245</v>
      </c>
      <c r="D15" s="31"/>
      <c r="E15" s="18">
        <v>1060009391</v>
      </c>
      <c r="F15" s="42">
        <f t="shared" si="1"/>
        <v>17.047105972504458</v>
      </c>
      <c r="G15" s="43"/>
    </row>
    <row r="16" spans="1:7" ht="24.95" customHeight="1" x14ac:dyDescent="0.25">
      <c r="A16" s="40" t="s">
        <v>29</v>
      </c>
      <c r="B16" s="41">
        <v>640</v>
      </c>
      <c r="C16" s="42">
        <f t="shared" si="0"/>
        <v>0.181801654395055</v>
      </c>
      <c r="D16" s="31"/>
      <c r="E16" s="18">
        <v>450183443</v>
      </c>
      <c r="F16" s="42">
        <f t="shared" si="1"/>
        <v>7.2398649719961972</v>
      </c>
      <c r="G16" s="43"/>
    </row>
    <row r="17" spans="1:7" ht="24.95" customHeight="1" x14ac:dyDescent="0.25">
      <c r="A17" s="40" t="s">
        <v>30</v>
      </c>
      <c r="B17" s="41">
        <v>775</v>
      </c>
      <c r="C17" s="42">
        <f t="shared" si="0"/>
        <v>0.22015044086901189</v>
      </c>
      <c r="D17" s="31"/>
      <c r="E17" s="18">
        <v>3822361758</v>
      </c>
      <c r="F17" s="42">
        <f t="shared" si="1"/>
        <v>61.471347807969032</v>
      </c>
      <c r="G17" s="43"/>
    </row>
    <row r="18" spans="1:7" ht="15" x14ac:dyDescent="0.2">
      <c r="A18" s="44"/>
      <c r="B18" s="44"/>
      <c r="C18" s="42"/>
      <c r="D18" s="31"/>
      <c r="E18" s="44"/>
      <c r="F18" s="42"/>
      <c r="G18" s="43"/>
    </row>
    <row r="19" spans="1:7" ht="15.75" x14ac:dyDescent="0.25">
      <c r="A19" s="45" t="s">
        <v>18</v>
      </c>
      <c r="B19" s="46">
        <f>SUM(B10:B17)</f>
        <v>352032</v>
      </c>
      <c r="C19" s="47">
        <f>SUM(C10:C17)</f>
        <v>100.00000000000001</v>
      </c>
      <c r="D19" s="48" t="s">
        <v>11</v>
      </c>
      <c r="E19" s="28">
        <f>'[1]3.by Industry'!E18</f>
        <v>6218119326</v>
      </c>
      <c r="F19" s="47">
        <f>SUM(F10:F17)</f>
        <v>99.999999983917959</v>
      </c>
      <c r="G19" s="49" t="s">
        <v>11</v>
      </c>
    </row>
    <row r="20" spans="1:7" x14ac:dyDescent="0.2">
      <c r="B20" s="50"/>
      <c r="E20" s="50"/>
    </row>
    <row r="21" spans="1:7" x14ac:dyDescent="0.2">
      <c r="A21" s="379"/>
      <c r="B21" s="379"/>
      <c r="C21" s="379"/>
      <c r="D21" s="379"/>
      <c r="E21" s="379"/>
      <c r="F21" s="379"/>
      <c r="G21" s="379"/>
    </row>
  </sheetData>
  <mergeCells count="5">
    <mergeCell ref="A1:G1"/>
    <mergeCell ref="A2:G2"/>
    <mergeCell ref="A4:G4"/>
    <mergeCell ref="A5:G5"/>
    <mergeCell ref="A21:G21"/>
  </mergeCells>
  <pageMargins left="0.7" right="0.7" top="0.75" bottom="0.75" header="0.3" footer="0.3"/>
  <pageSetup scale="88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showGridLines="0" zoomScaleNormal="100" workbookViewId="0">
      <selection sqref="A1:G1"/>
    </sheetView>
  </sheetViews>
  <sheetFormatPr defaultRowHeight="15" x14ac:dyDescent="0.2"/>
  <cols>
    <col min="1" max="1" width="34.140625" style="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32" ht="20.25" x14ac:dyDescent="0.3">
      <c r="A1" s="376" t="s">
        <v>187</v>
      </c>
      <c r="B1" s="376"/>
      <c r="C1" s="376"/>
      <c r="D1" s="376"/>
      <c r="E1" s="376"/>
      <c r="F1" s="376"/>
      <c r="G1" s="376"/>
    </row>
    <row r="2" spans="1:32" ht="20.25" x14ac:dyDescent="0.3">
      <c r="A2" s="376" t="s">
        <v>188</v>
      </c>
      <c r="B2" s="376"/>
      <c r="C2" s="376"/>
      <c r="D2" s="376"/>
      <c r="E2" s="376"/>
      <c r="F2" s="376"/>
      <c r="G2" s="376"/>
    </row>
    <row r="3" spans="1:32" ht="20.25" x14ac:dyDescent="0.3">
      <c r="A3" s="376" t="s">
        <v>1</v>
      </c>
      <c r="B3" s="376"/>
      <c r="C3" s="376"/>
      <c r="D3" s="376"/>
      <c r="E3" s="376"/>
      <c r="F3" s="376"/>
      <c r="G3" s="376"/>
    </row>
    <row r="4" spans="1:32" x14ac:dyDescent="0.2">
      <c r="A4" s="279"/>
    </row>
    <row r="5" spans="1:32" ht="18" x14ac:dyDescent="0.25">
      <c r="A5" s="377" t="s">
        <v>189</v>
      </c>
      <c r="B5" s="377"/>
      <c r="C5" s="377"/>
      <c r="D5" s="377"/>
      <c r="E5" s="377"/>
      <c r="F5" s="377"/>
      <c r="G5" s="377"/>
    </row>
    <row r="6" spans="1:32" ht="18" x14ac:dyDescent="0.25">
      <c r="A6" s="377" t="s">
        <v>3</v>
      </c>
      <c r="B6" s="377"/>
      <c r="C6" s="377"/>
      <c r="D6" s="377"/>
      <c r="E6" s="377"/>
      <c r="F6" s="377"/>
      <c r="G6" s="377"/>
    </row>
    <row r="7" spans="1:32" x14ac:dyDescent="0.2">
      <c r="A7" s="378" t="s">
        <v>4</v>
      </c>
      <c r="B7" s="378"/>
      <c r="C7" s="378"/>
      <c r="D7" s="378"/>
      <c r="E7" s="378"/>
      <c r="F7" s="378"/>
      <c r="G7" s="37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">
      <c r="B8" s="2"/>
      <c r="C8" s="2"/>
      <c r="D8" s="2"/>
      <c r="E8" s="2"/>
      <c r="F8" s="2"/>
      <c r="G8" s="2"/>
    </row>
    <row r="9" spans="1:32" ht="15.75" x14ac:dyDescent="0.25">
      <c r="A9" s="158"/>
      <c r="B9" s="158"/>
      <c r="C9" s="4" t="s">
        <v>5</v>
      </c>
      <c r="D9" s="154"/>
      <c r="E9" s="158"/>
      <c r="F9" s="4" t="s">
        <v>5</v>
      </c>
      <c r="G9" s="155"/>
    </row>
    <row r="10" spans="1:32" ht="15.75" x14ac:dyDescent="0.25">
      <c r="A10" s="7" t="s">
        <v>6</v>
      </c>
      <c r="B10" s="8" t="s">
        <v>7</v>
      </c>
      <c r="C10" s="9" t="s">
        <v>8</v>
      </c>
      <c r="D10" s="156"/>
      <c r="E10" s="8" t="s">
        <v>9</v>
      </c>
      <c r="F10" s="9" t="s">
        <v>8</v>
      </c>
      <c r="G10" s="157"/>
    </row>
    <row r="11" spans="1:32" x14ac:dyDescent="0.2">
      <c r="A11" s="127"/>
      <c r="B11" s="127"/>
      <c r="C11" s="15"/>
      <c r="D11" s="15"/>
      <c r="E11" s="127"/>
      <c r="F11" s="15"/>
      <c r="G11" s="17"/>
    </row>
    <row r="12" spans="1:32" ht="15.75" x14ac:dyDescent="0.25">
      <c r="A12" s="12" t="s">
        <v>190</v>
      </c>
      <c r="B12" s="21">
        <v>1538</v>
      </c>
      <c r="C12" s="280">
        <f>(B12/B$76)*100</f>
        <v>11.974462784179384</v>
      </c>
      <c r="D12" s="58" t="s">
        <v>11</v>
      </c>
      <c r="E12" s="165">
        <v>517972504</v>
      </c>
      <c r="F12" s="280">
        <f>(E12/E$76)*100</f>
        <v>29.345934019254504</v>
      </c>
      <c r="G12" s="166" t="s">
        <v>11</v>
      </c>
    </row>
    <row r="13" spans="1:32" ht="15.75" x14ac:dyDescent="0.25">
      <c r="A13" s="12"/>
      <c r="B13" s="21"/>
      <c r="C13" s="22"/>
      <c r="D13" s="58"/>
      <c r="E13" s="268"/>
      <c r="F13" s="22"/>
      <c r="G13" s="166"/>
    </row>
    <row r="14" spans="1:32" ht="15.75" x14ac:dyDescent="0.25">
      <c r="A14" s="12" t="s">
        <v>10</v>
      </c>
      <c r="B14" s="21">
        <f>SUM(B15:B18)</f>
        <v>2180</v>
      </c>
      <c r="C14" s="280">
        <f>(B14/B$76)*100</f>
        <v>16.972905636873246</v>
      </c>
      <c r="D14" s="58"/>
      <c r="E14" s="170">
        <f>SUM(E15:E18)</f>
        <v>658193028</v>
      </c>
      <c r="F14" s="280">
        <f>(E14/E$76)*100</f>
        <v>37.290182437215499</v>
      </c>
      <c r="G14" s="166"/>
    </row>
    <row r="15" spans="1:32" x14ac:dyDescent="0.2">
      <c r="A15" s="127" t="s">
        <v>76</v>
      </c>
      <c r="B15" s="13">
        <v>102</v>
      </c>
      <c r="C15" s="14">
        <f>(B15/B$76)*100</f>
        <v>0.79414512612893184</v>
      </c>
      <c r="D15" s="15"/>
      <c r="E15" s="18">
        <v>21503230</v>
      </c>
      <c r="F15" s="14">
        <f>(E15/E$76)*100</f>
        <v>1.2182738734348997</v>
      </c>
      <c r="G15" s="17"/>
    </row>
    <row r="16" spans="1:32" x14ac:dyDescent="0.2">
      <c r="A16" s="127" t="s">
        <v>77</v>
      </c>
      <c r="B16" s="13">
        <v>132</v>
      </c>
      <c r="C16" s="14">
        <f>(B16/B$76)*100</f>
        <v>1.0277172220492059</v>
      </c>
      <c r="D16" s="15"/>
      <c r="E16" s="18">
        <v>13360418</v>
      </c>
      <c r="F16" s="14">
        <f>(E16/E$76)*100</f>
        <v>0.75693968708744475</v>
      </c>
      <c r="G16" s="17"/>
    </row>
    <row r="17" spans="1:7" x14ac:dyDescent="0.2">
      <c r="A17" s="127" t="s">
        <v>191</v>
      </c>
      <c r="B17" s="13">
        <v>1875</v>
      </c>
      <c r="C17" s="14">
        <f>(B17/B$76)*100</f>
        <v>14.598255995017128</v>
      </c>
      <c r="D17" s="15"/>
      <c r="E17" s="18">
        <v>618449022</v>
      </c>
      <c r="F17" s="14">
        <f>(E17/E$76)*100</f>
        <v>35.038470292786968</v>
      </c>
      <c r="G17" s="17"/>
    </row>
    <row r="18" spans="1:7" x14ac:dyDescent="0.2">
      <c r="A18" s="127" t="s">
        <v>192</v>
      </c>
      <c r="B18" s="13">
        <v>71</v>
      </c>
      <c r="C18" s="14">
        <f>(B18/B$76)*100</f>
        <v>0.55278729367798196</v>
      </c>
      <c r="D18" s="15"/>
      <c r="E18" s="18">
        <v>4880358</v>
      </c>
      <c r="F18" s="14">
        <f>(E18/E$76)*100</f>
        <v>0.27649858390618526</v>
      </c>
      <c r="G18" s="17"/>
    </row>
    <row r="19" spans="1:7" x14ac:dyDescent="0.2">
      <c r="A19" s="127"/>
      <c r="B19" s="13"/>
      <c r="C19" s="14"/>
      <c r="D19" s="15"/>
      <c r="E19" s="18"/>
      <c r="F19" s="14"/>
      <c r="G19" s="17"/>
    </row>
    <row r="20" spans="1:7" ht="15.75" x14ac:dyDescent="0.25">
      <c r="A20" s="12" t="s">
        <v>14</v>
      </c>
      <c r="B20" s="21">
        <f>SUM(B21:B24)</f>
        <v>410</v>
      </c>
      <c r="C20" s="280">
        <f>(B20/B$76)*100</f>
        <v>3.1921519775770788</v>
      </c>
      <c r="D20" s="58"/>
      <c r="E20" s="170">
        <f>SUM(E21:E24)</f>
        <v>78108702</v>
      </c>
      <c r="F20" s="280">
        <f>(E20/E$76)*100</f>
        <v>4.4252789434197703</v>
      </c>
      <c r="G20" s="166"/>
    </row>
    <row r="21" spans="1:7" x14ac:dyDescent="0.2">
      <c r="A21" s="127" t="s">
        <v>120</v>
      </c>
      <c r="B21" s="13">
        <v>61</v>
      </c>
      <c r="C21" s="14">
        <f>(B21/B$76)*100</f>
        <v>0.47492992837122389</v>
      </c>
      <c r="D21" s="15"/>
      <c r="E21" s="18">
        <v>23218143</v>
      </c>
      <c r="F21" s="14">
        <f>(E21/E$76)*100</f>
        <v>1.3154329375900924</v>
      </c>
      <c r="G21" s="17"/>
    </row>
    <row r="22" spans="1:7" x14ac:dyDescent="0.2">
      <c r="A22" s="127" t="s">
        <v>121</v>
      </c>
      <c r="B22" s="127">
        <v>137</v>
      </c>
      <c r="C22" s="14">
        <f>(B22/B$76)*100</f>
        <v>1.0666459047025849</v>
      </c>
      <c r="D22" s="15"/>
      <c r="E22" s="18">
        <v>44647034</v>
      </c>
      <c r="F22" s="14">
        <f>(E22/E$76)*100</f>
        <v>2.5294951060170807</v>
      </c>
      <c r="G22" s="17"/>
    </row>
    <row r="23" spans="1:7" x14ac:dyDescent="0.2">
      <c r="A23" s="127" t="s">
        <v>122</v>
      </c>
      <c r="B23" s="127">
        <v>144</v>
      </c>
      <c r="C23" s="14">
        <f>(B23/B$76)*100</f>
        <v>1.1211460604173156</v>
      </c>
      <c r="D23" s="15"/>
      <c r="E23" s="18">
        <v>3889459</v>
      </c>
      <c r="F23" s="14">
        <f>(E23/E$76)*100</f>
        <v>0.22035881500110599</v>
      </c>
      <c r="G23" s="17"/>
    </row>
    <row r="24" spans="1:7" x14ac:dyDescent="0.2">
      <c r="A24" s="127" t="s">
        <v>123</v>
      </c>
      <c r="B24" s="13">
        <v>68</v>
      </c>
      <c r="C24" s="14">
        <f>(B24/B$76)*100</f>
        <v>0.52943008408595449</v>
      </c>
      <c r="D24" s="15"/>
      <c r="E24" s="18">
        <v>6354066</v>
      </c>
      <c r="F24" s="14">
        <f>(E24/E$76)*100</f>
        <v>0.35999208481149114</v>
      </c>
      <c r="G24" s="17"/>
    </row>
    <row r="25" spans="1:7" x14ac:dyDescent="0.2">
      <c r="A25" s="127"/>
      <c r="B25" s="13"/>
      <c r="C25" s="14"/>
      <c r="D25" s="15"/>
      <c r="E25" s="13"/>
      <c r="F25" s="14"/>
      <c r="G25" s="17"/>
    </row>
    <row r="26" spans="1:7" ht="15.75" x14ac:dyDescent="0.25">
      <c r="A26" s="12" t="s">
        <v>96</v>
      </c>
      <c r="B26" s="21">
        <f>SUM(B27:B34)</f>
        <v>2519</v>
      </c>
      <c r="C26" s="280">
        <f t="shared" ref="C26:C34" si="0">(B26/B$76)*100</f>
        <v>19.612270320772346</v>
      </c>
      <c r="D26" s="58"/>
      <c r="E26" s="170">
        <f>SUM(E27:E34)</f>
        <v>191173803</v>
      </c>
      <c r="F26" s="280">
        <f t="shared" ref="F26:F34" si="1">(E26/E$76)*100</f>
        <v>10.831026291403219</v>
      </c>
      <c r="G26" s="166"/>
    </row>
    <row r="27" spans="1:7" ht="15" customHeight="1" x14ac:dyDescent="0.25">
      <c r="A27" s="127" t="s">
        <v>100</v>
      </c>
      <c r="B27" s="13">
        <v>343</v>
      </c>
      <c r="C27" s="14">
        <f t="shared" si="0"/>
        <v>2.6705076300218002</v>
      </c>
      <c r="D27" s="15"/>
      <c r="E27" s="18">
        <v>93977883</v>
      </c>
      <c r="F27" s="14">
        <f t="shared" si="1"/>
        <v>5.3243535757010374</v>
      </c>
      <c r="G27" s="166"/>
    </row>
    <row r="28" spans="1:7" ht="15" customHeight="1" x14ac:dyDescent="0.25">
      <c r="A28" s="127" t="s">
        <v>97</v>
      </c>
      <c r="B28" s="13">
        <v>47</v>
      </c>
      <c r="C28" s="14">
        <f t="shared" si="0"/>
        <v>0.36592961694176268</v>
      </c>
      <c r="D28" s="15"/>
      <c r="E28" s="18">
        <v>1422631</v>
      </c>
      <c r="F28" s="14">
        <f t="shared" si="1"/>
        <v>8.0599713570406156E-2</v>
      </c>
      <c r="G28" s="166"/>
    </row>
    <row r="29" spans="1:7" ht="15" customHeight="1" x14ac:dyDescent="0.25">
      <c r="A29" s="127" t="s">
        <v>101</v>
      </c>
      <c r="B29" s="13">
        <v>447</v>
      </c>
      <c r="C29" s="14">
        <f t="shared" si="0"/>
        <v>3.4802242292120833</v>
      </c>
      <c r="D29" s="15"/>
      <c r="E29" s="18">
        <v>13109154</v>
      </c>
      <c r="F29" s="14">
        <f t="shared" si="1"/>
        <v>0.74270422727351237</v>
      </c>
      <c r="G29" s="166"/>
    </row>
    <row r="30" spans="1:7" ht="15" customHeight="1" x14ac:dyDescent="0.25">
      <c r="A30" s="127" t="s">
        <v>102</v>
      </c>
      <c r="B30" s="13">
        <v>229</v>
      </c>
      <c r="C30" s="14">
        <f t="shared" si="0"/>
        <v>1.7829336655247587</v>
      </c>
      <c r="D30" s="15"/>
      <c r="E30" s="18">
        <v>7236827</v>
      </c>
      <c r="F30" s="14">
        <f t="shared" si="1"/>
        <v>0.41000525319536951</v>
      </c>
      <c r="G30" s="166"/>
    </row>
    <row r="31" spans="1:7" ht="15" customHeight="1" x14ac:dyDescent="0.25">
      <c r="A31" s="127" t="s">
        <v>103</v>
      </c>
      <c r="B31" s="13">
        <v>424</v>
      </c>
      <c r="C31" s="14">
        <f t="shared" si="0"/>
        <v>3.3011522890065397</v>
      </c>
      <c r="D31" s="15"/>
      <c r="E31" s="18">
        <v>30243263</v>
      </c>
      <c r="F31" s="14">
        <f t="shared" si="1"/>
        <v>1.7134438482181693</v>
      </c>
      <c r="G31" s="166"/>
    </row>
    <row r="32" spans="1:7" ht="15" customHeight="1" x14ac:dyDescent="0.25">
      <c r="A32" s="127" t="s">
        <v>193</v>
      </c>
      <c r="B32" s="13">
        <v>372</v>
      </c>
      <c r="C32" s="14">
        <f t="shared" si="0"/>
        <v>2.8962939894113986</v>
      </c>
      <c r="D32" s="15"/>
      <c r="E32" s="18">
        <v>16985390</v>
      </c>
      <c r="F32" s="14">
        <f t="shared" si="1"/>
        <v>0.96231388805785978</v>
      </c>
      <c r="G32" s="166"/>
    </row>
    <row r="33" spans="1:7" ht="15" customHeight="1" x14ac:dyDescent="0.2">
      <c r="A33" s="127" t="s">
        <v>105</v>
      </c>
      <c r="B33" s="13">
        <v>657</v>
      </c>
      <c r="C33" s="14">
        <f t="shared" si="0"/>
        <v>5.1152289006540022</v>
      </c>
      <c r="D33" s="15"/>
      <c r="E33" s="18">
        <v>28198655</v>
      </c>
      <c r="F33" s="14">
        <f t="shared" si="1"/>
        <v>1.597605785386865</v>
      </c>
      <c r="G33" s="17"/>
    </row>
    <row r="34" spans="1:7" hidden="1" x14ac:dyDescent="0.2">
      <c r="A34" s="127" t="s">
        <v>105</v>
      </c>
      <c r="B34" s="13"/>
      <c r="C34" s="14">
        <f t="shared" si="0"/>
        <v>0</v>
      </c>
      <c r="D34" s="15"/>
      <c r="E34" s="13"/>
      <c r="F34" s="14">
        <f t="shared" si="1"/>
        <v>0</v>
      </c>
      <c r="G34" s="17"/>
    </row>
    <row r="35" spans="1:7" x14ac:dyDescent="0.2">
      <c r="A35" s="127"/>
      <c r="B35" s="13"/>
      <c r="C35" s="14"/>
      <c r="D35" s="15"/>
      <c r="E35" s="13"/>
      <c r="F35" s="14"/>
      <c r="G35" s="17"/>
    </row>
    <row r="36" spans="1:7" ht="15.75" x14ac:dyDescent="0.25">
      <c r="A36" s="12" t="s">
        <v>194</v>
      </c>
      <c r="B36" s="21">
        <f>SUM(B37:B40)</f>
        <v>1180</v>
      </c>
      <c r="C36" s="280">
        <f>(B36/B$76)*100</f>
        <v>9.1871691061974463</v>
      </c>
      <c r="D36" s="58"/>
      <c r="E36" s="170">
        <f>SUM(E37:E40)</f>
        <v>58083837</v>
      </c>
      <c r="F36" s="280">
        <f>(E36/E$76)*100</f>
        <v>3.2907624150395707</v>
      </c>
      <c r="G36" s="17"/>
    </row>
    <row r="37" spans="1:7" x14ac:dyDescent="0.2">
      <c r="A37" s="127" t="s">
        <v>195</v>
      </c>
      <c r="B37" s="13">
        <v>131</v>
      </c>
      <c r="C37" s="14">
        <f>(B37/B$76)*100</f>
        <v>1.01993148551853</v>
      </c>
      <c r="D37" s="15"/>
      <c r="E37" s="18">
        <v>12732032</v>
      </c>
      <c r="F37" s="14">
        <f>(E37/E$76)*100</f>
        <v>0.72133823343456271</v>
      </c>
      <c r="G37" s="17"/>
    </row>
    <row r="38" spans="1:7" x14ac:dyDescent="0.2">
      <c r="A38" s="127" t="s">
        <v>196</v>
      </c>
      <c r="B38" s="13">
        <v>58</v>
      </c>
      <c r="C38" s="14">
        <f>(B38/B$76)*100</f>
        <v>0.45157271877919647</v>
      </c>
      <c r="D38" s="15"/>
      <c r="E38" s="18">
        <v>1989224</v>
      </c>
      <c r="F38" s="14">
        <f>(E38/E$76)*100</f>
        <v>0.11270026073337192</v>
      </c>
      <c r="G38" s="17"/>
    </row>
    <row r="39" spans="1:7" x14ac:dyDescent="0.2">
      <c r="A39" s="127" t="s">
        <v>197</v>
      </c>
      <c r="B39" s="13">
        <v>649</v>
      </c>
      <c r="C39" s="14">
        <f>(B39/B$76)*100</f>
        <v>5.0529430084085956</v>
      </c>
      <c r="D39" s="15"/>
      <c r="E39" s="18">
        <v>15244182</v>
      </c>
      <c r="F39" s="14">
        <f>(E39/E$76)*100</f>
        <v>0.86366507043298035</v>
      </c>
      <c r="G39" s="17"/>
    </row>
    <row r="40" spans="1:7" x14ac:dyDescent="0.2">
      <c r="A40" s="189" t="s">
        <v>198</v>
      </c>
      <c r="B40" s="190">
        <v>342</v>
      </c>
      <c r="C40" s="191">
        <f>(B40/B$76)*100</f>
        <v>2.6627218934911245</v>
      </c>
      <c r="D40" s="156"/>
      <c r="E40" s="192">
        <v>28118399</v>
      </c>
      <c r="F40" s="191">
        <f>(E40/E$76)*100</f>
        <v>1.5930588504386556</v>
      </c>
      <c r="G40" s="157"/>
    </row>
    <row r="41" spans="1:7" ht="12.75" x14ac:dyDescent="0.2">
      <c r="A41" s="396" t="s">
        <v>106</v>
      </c>
      <c r="B41" s="396"/>
      <c r="C41" s="396"/>
      <c r="D41" s="396"/>
      <c r="E41" s="396"/>
      <c r="F41" s="396"/>
      <c r="G41" s="396"/>
    </row>
    <row r="42" spans="1:7" x14ac:dyDescent="0.2">
      <c r="A42" s="15"/>
      <c r="B42" s="135"/>
      <c r="C42" s="14"/>
      <c r="D42" s="15"/>
      <c r="E42" s="86"/>
      <c r="F42" s="14"/>
      <c r="G42" s="15"/>
    </row>
    <row r="43" spans="1:7" x14ac:dyDescent="0.2">
      <c r="A43" s="15"/>
      <c r="B43" s="135"/>
      <c r="C43" s="14"/>
      <c r="D43" s="15"/>
      <c r="E43" s="86"/>
      <c r="F43" s="14"/>
      <c r="G43" s="15"/>
    </row>
    <row r="44" spans="1:7" x14ac:dyDescent="0.2">
      <c r="A44" s="15"/>
      <c r="B44" s="135"/>
      <c r="C44" s="14"/>
      <c r="D44" s="15"/>
      <c r="E44" s="86"/>
      <c r="F44" s="14"/>
      <c r="G44" s="15"/>
    </row>
    <row r="45" spans="1:7" x14ac:dyDescent="0.2">
      <c r="A45" s="15"/>
      <c r="B45" s="135"/>
      <c r="C45" s="14"/>
      <c r="D45" s="15"/>
      <c r="E45" s="86"/>
      <c r="F45" s="14"/>
      <c r="G45" s="15"/>
    </row>
    <row r="46" spans="1:7" x14ac:dyDescent="0.2">
      <c r="A46" s="156"/>
      <c r="B46" s="281"/>
      <c r="C46" s="191"/>
      <c r="D46" s="156"/>
      <c r="E46" s="282"/>
      <c r="F46" s="191"/>
      <c r="G46" s="156"/>
    </row>
    <row r="47" spans="1:7" ht="15.75" x14ac:dyDescent="0.25">
      <c r="A47" s="158"/>
      <c r="B47" s="158"/>
      <c r="C47" s="4" t="s">
        <v>5</v>
      </c>
      <c r="D47" s="154"/>
      <c r="E47" s="158"/>
      <c r="F47" s="4" t="s">
        <v>5</v>
      </c>
      <c r="G47" s="155"/>
    </row>
    <row r="48" spans="1:7" ht="15.75" x14ac:dyDescent="0.25">
      <c r="A48" s="7" t="s">
        <v>6</v>
      </c>
      <c r="B48" s="8" t="s">
        <v>7</v>
      </c>
      <c r="C48" s="9" t="s">
        <v>8</v>
      </c>
      <c r="D48" s="156"/>
      <c r="E48" s="8" t="s">
        <v>9</v>
      </c>
      <c r="F48" s="9" t="s">
        <v>8</v>
      </c>
      <c r="G48" s="157"/>
    </row>
    <row r="49" spans="1:7" x14ac:dyDescent="0.2">
      <c r="A49" s="127"/>
      <c r="B49" s="127"/>
      <c r="C49" s="15"/>
      <c r="D49" s="15"/>
      <c r="E49" s="127"/>
      <c r="F49" s="15"/>
      <c r="G49" s="17"/>
    </row>
    <row r="50" spans="1:7" ht="15.75" x14ac:dyDescent="0.25">
      <c r="A50" s="12" t="s">
        <v>107</v>
      </c>
      <c r="B50" s="21">
        <f>SUM(B51:B58)</f>
        <v>1577</v>
      </c>
      <c r="C50" s="280">
        <f t="shared" ref="C50:C58" si="2">(B50/B$76)*100</f>
        <v>12.278106508875739</v>
      </c>
      <c r="D50" s="58" t="s">
        <v>11</v>
      </c>
      <c r="E50" s="165">
        <f>SUM(E51:E58)</f>
        <v>68327705</v>
      </c>
      <c r="F50" s="280">
        <f t="shared" ref="F50:F58" si="3">(E50/E$76)*100</f>
        <v>3.8711327476508024</v>
      </c>
      <c r="G50" s="166" t="s">
        <v>11</v>
      </c>
    </row>
    <row r="51" spans="1:7" x14ac:dyDescent="0.2">
      <c r="A51" s="127" t="s">
        <v>109</v>
      </c>
      <c r="B51" s="127">
        <v>307</v>
      </c>
      <c r="C51" s="14">
        <f t="shared" si="2"/>
        <v>2.390221114917471</v>
      </c>
      <c r="D51" s="15"/>
      <c r="E51" s="18">
        <v>12387729</v>
      </c>
      <c r="F51" s="14">
        <f t="shared" si="3"/>
        <v>0.70183161282708861</v>
      </c>
      <c r="G51" s="17"/>
    </row>
    <row r="52" spans="1:7" x14ac:dyDescent="0.2">
      <c r="A52" s="127" t="s">
        <v>111</v>
      </c>
      <c r="B52" s="127">
        <v>73</v>
      </c>
      <c r="C52" s="14">
        <f t="shared" si="2"/>
        <v>0.5683587667393335</v>
      </c>
      <c r="D52" s="15"/>
      <c r="E52" s="18">
        <v>1095458</v>
      </c>
      <c r="F52" s="14">
        <f t="shared" si="3"/>
        <v>6.206359978688078E-2</v>
      </c>
      <c r="G52" s="17"/>
    </row>
    <row r="53" spans="1:7" x14ac:dyDescent="0.2">
      <c r="A53" s="127" t="s">
        <v>112</v>
      </c>
      <c r="B53" s="127">
        <v>753</v>
      </c>
      <c r="C53" s="14">
        <f t="shared" si="2"/>
        <v>5.8626596075988786</v>
      </c>
      <c r="D53" s="15"/>
      <c r="E53" s="18">
        <v>39440227</v>
      </c>
      <c r="F53" s="14">
        <f t="shared" si="3"/>
        <v>2.2345014268294445</v>
      </c>
      <c r="G53" s="17"/>
    </row>
    <row r="54" spans="1:7" x14ac:dyDescent="0.2">
      <c r="A54" s="127" t="s">
        <v>199</v>
      </c>
      <c r="B54" s="127">
        <v>298</v>
      </c>
      <c r="C54" s="14">
        <f t="shared" si="2"/>
        <v>2.3201494861413892</v>
      </c>
      <c r="D54" s="15"/>
      <c r="E54" s="18">
        <v>8480123</v>
      </c>
      <c r="F54" s="14">
        <f t="shared" si="3"/>
        <v>0.48044467247080475</v>
      </c>
      <c r="G54" s="17"/>
    </row>
    <row r="55" spans="1:7" x14ac:dyDescent="0.2">
      <c r="A55" s="127" t="s">
        <v>115</v>
      </c>
      <c r="B55" s="127">
        <v>93</v>
      </c>
      <c r="C55" s="14">
        <f t="shared" si="2"/>
        <v>0.72407349735284965</v>
      </c>
      <c r="D55" s="131"/>
      <c r="E55" s="18">
        <v>6026988</v>
      </c>
      <c r="F55" s="14">
        <f t="shared" si="3"/>
        <v>0.34146135328997829</v>
      </c>
      <c r="G55" s="17"/>
    </row>
    <row r="56" spans="1:7" x14ac:dyDescent="0.2">
      <c r="A56" s="127" t="s">
        <v>116</v>
      </c>
      <c r="B56" s="127">
        <v>21</v>
      </c>
      <c r="C56" s="14">
        <f t="shared" si="2"/>
        <v>0.16350046714419184</v>
      </c>
      <c r="D56" s="131"/>
      <c r="E56" s="18">
        <v>183652</v>
      </c>
      <c r="F56" s="14">
        <f t="shared" si="3"/>
        <v>1.0404875611899525E-2</v>
      </c>
      <c r="G56" s="17"/>
    </row>
    <row r="57" spans="1:7" x14ac:dyDescent="0.2">
      <c r="A57" s="127" t="s">
        <v>117</v>
      </c>
      <c r="B57" s="127">
        <v>19</v>
      </c>
      <c r="C57" s="14">
        <f t="shared" si="2"/>
        <v>0.14792899408284024</v>
      </c>
      <c r="D57" s="131"/>
      <c r="E57" s="18">
        <v>462643</v>
      </c>
      <c r="F57" s="14">
        <f t="shared" si="3"/>
        <v>2.6211219413434277E-2</v>
      </c>
      <c r="G57" s="17"/>
    </row>
    <row r="58" spans="1:7" x14ac:dyDescent="0.2">
      <c r="A58" s="127" t="s">
        <v>119</v>
      </c>
      <c r="B58" s="127">
        <v>13</v>
      </c>
      <c r="C58" s="14">
        <f t="shared" si="2"/>
        <v>0.10121457489878542</v>
      </c>
      <c r="D58" s="15"/>
      <c r="E58" s="18">
        <v>250885</v>
      </c>
      <c r="F58" s="14">
        <f t="shared" si="3"/>
        <v>1.421398742127182E-2</v>
      </c>
      <c r="G58" s="17"/>
    </row>
    <row r="59" spans="1:7" x14ac:dyDescent="0.2">
      <c r="A59" s="127"/>
      <c r="B59" s="127"/>
      <c r="C59" s="14"/>
      <c r="D59" s="15"/>
      <c r="E59" s="13"/>
      <c r="F59" s="14"/>
      <c r="G59" s="17"/>
    </row>
    <row r="60" spans="1:7" ht="15.75" x14ac:dyDescent="0.25">
      <c r="A60" s="12" t="s">
        <v>15</v>
      </c>
      <c r="B60" s="21">
        <f>SUM(B61:B63)</f>
        <v>1135</v>
      </c>
      <c r="C60" s="280">
        <f>(B60/B$76)*100</f>
        <v>8.8368109623170348</v>
      </c>
      <c r="D60" s="58"/>
      <c r="E60" s="170">
        <f>SUM(E61:E63)</f>
        <v>33145852</v>
      </c>
      <c r="F60" s="280">
        <f>(E60/E$76)*100</f>
        <v>1.8778911588789182</v>
      </c>
      <c r="G60" s="17"/>
    </row>
    <row r="61" spans="1:7" x14ac:dyDescent="0.2">
      <c r="A61" s="127" t="s">
        <v>125</v>
      </c>
      <c r="B61" s="127">
        <v>275</v>
      </c>
      <c r="C61" s="14">
        <f>(B61/B$76)*100</f>
        <v>2.1410775459358455</v>
      </c>
      <c r="D61" s="131"/>
      <c r="E61" s="18">
        <v>5808686</v>
      </c>
      <c r="F61" s="14">
        <f>(E61/E$76)*100</f>
        <v>0.32909336842823494</v>
      </c>
      <c r="G61" s="17"/>
    </row>
    <row r="62" spans="1:7" x14ac:dyDescent="0.2">
      <c r="A62" s="127" t="s">
        <v>126</v>
      </c>
      <c r="B62" s="127">
        <v>266</v>
      </c>
      <c r="C62" s="14">
        <f>(B62/B$76)*100</f>
        <v>2.0710059171597637</v>
      </c>
      <c r="D62" s="131"/>
      <c r="E62" s="18">
        <v>10637569</v>
      </c>
      <c r="F62" s="14">
        <f>(E62/E$76)*100</f>
        <v>0.60267561615445742</v>
      </c>
      <c r="G62" s="17"/>
    </row>
    <row r="63" spans="1:7" x14ac:dyDescent="0.2">
      <c r="A63" s="127" t="s">
        <v>200</v>
      </c>
      <c r="B63" s="127">
        <v>594</v>
      </c>
      <c r="C63" s="14">
        <f>(B63/B$76)*100</f>
        <v>4.624727499221426</v>
      </c>
      <c r="D63" s="131"/>
      <c r="E63" s="18">
        <v>16699597</v>
      </c>
      <c r="F63" s="14">
        <f>(E63/E$76)*100</f>
        <v>0.9461221742962258</v>
      </c>
      <c r="G63" s="17"/>
    </row>
    <row r="64" spans="1:7" x14ac:dyDescent="0.2">
      <c r="A64" s="127"/>
      <c r="B64" s="127"/>
      <c r="C64" s="14"/>
      <c r="D64" s="131"/>
      <c r="E64" s="13"/>
      <c r="F64" s="14"/>
      <c r="G64" s="17"/>
    </row>
    <row r="65" spans="1:27" ht="15.75" x14ac:dyDescent="0.25">
      <c r="A65" s="12" t="s">
        <v>12</v>
      </c>
      <c r="B65" s="21">
        <f>SUM(B66:B68)</f>
        <v>1520</v>
      </c>
      <c r="C65" s="280">
        <f>(B65/B$76)*100</f>
        <v>11.834319526627219</v>
      </c>
      <c r="D65" s="58"/>
      <c r="E65" s="170">
        <f>SUM(E66:E68)</f>
        <v>118730423</v>
      </c>
      <c r="F65" s="280">
        <f>(E65/E$76)*100</f>
        <v>6.7267183731362268</v>
      </c>
      <c r="G65" s="17"/>
    </row>
    <row r="66" spans="1:27" ht="15.75" x14ac:dyDescent="0.25">
      <c r="A66" s="127" t="s">
        <v>201</v>
      </c>
      <c r="B66" s="13">
        <v>484</v>
      </c>
      <c r="C66" s="14">
        <f>(B66/B$76)*100</f>
        <v>3.7682964808470878</v>
      </c>
      <c r="D66" s="58"/>
      <c r="E66" s="18">
        <v>19411276</v>
      </c>
      <c r="F66" s="14">
        <f>(E66/E$76)*100</f>
        <v>1.0997534045273154</v>
      </c>
      <c r="G66" s="17"/>
    </row>
    <row r="67" spans="1:27" ht="15.75" x14ac:dyDescent="0.25">
      <c r="A67" s="127" t="s">
        <v>202</v>
      </c>
      <c r="B67" s="13">
        <v>441</v>
      </c>
      <c r="C67" s="14">
        <f>(B67/B$76)*100</f>
        <v>3.4335098100280286</v>
      </c>
      <c r="D67" s="58"/>
      <c r="E67" s="18">
        <v>21244018</v>
      </c>
      <c r="F67" s="14">
        <f>(E67/E$76)*100</f>
        <v>1.2035881165843798</v>
      </c>
      <c r="G67" s="17"/>
    </row>
    <row r="68" spans="1:27" ht="15.75" x14ac:dyDescent="0.25">
      <c r="A68" s="127" t="s">
        <v>85</v>
      </c>
      <c r="B68" s="13">
        <v>595</v>
      </c>
      <c r="C68" s="14">
        <f>(B68/B$76)*100</f>
        <v>4.6325132357521026</v>
      </c>
      <c r="D68" s="58"/>
      <c r="E68" s="18">
        <v>78075129</v>
      </c>
      <c r="F68" s="14">
        <f>(E68/E$76)*100</f>
        <v>4.423376852024532</v>
      </c>
      <c r="G68" s="17"/>
    </row>
    <row r="69" spans="1:27" ht="15.75" x14ac:dyDescent="0.25">
      <c r="A69" s="12"/>
      <c r="B69" s="21"/>
      <c r="C69" s="280"/>
      <c r="D69" s="58"/>
      <c r="E69" s="21"/>
      <c r="F69" s="280"/>
      <c r="G69" s="17"/>
    </row>
    <row r="70" spans="1:27" ht="15.75" x14ac:dyDescent="0.25">
      <c r="A70" s="12" t="s">
        <v>17</v>
      </c>
      <c r="B70" s="21">
        <f>SUM(B71:B74)</f>
        <v>785</v>
      </c>
      <c r="C70" s="280">
        <f>(B70/B$76)*100</f>
        <v>6.111803176580505</v>
      </c>
      <c r="D70" s="58"/>
      <c r="E70" s="170">
        <f>SUM(E71:E74)</f>
        <v>41321287</v>
      </c>
      <c r="F70" s="280">
        <f>(E70/E$76)*100</f>
        <v>2.3410736140014858</v>
      </c>
      <c r="G70" s="166"/>
    </row>
    <row r="71" spans="1:27" x14ac:dyDescent="0.2">
      <c r="A71" s="127" t="s">
        <v>135</v>
      </c>
      <c r="B71" s="13">
        <v>439</v>
      </c>
      <c r="C71" s="14">
        <f>(B71/B$76)*100</f>
        <v>3.4179383369666771</v>
      </c>
      <c r="D71" s="15"/>
      <c r="E71" s="18">
        <v>26507737</v>
      </c>
      <c r="F71" s="14">
        <f>(E71/E$76)*100</f>
        <v>1.5018061673052658</v>
      </c>
      <c r="G71" s="17"/>
    </row>
    <row r="72" spans="1:27" x14ac:dyDescent="0.2">
      <c r="A72" s="127" t="s">
        <v>16</v>
      </c>
      <c r="B72" s="127">
        <v>200</v>
      </c>
      <c r="C72" s="14">
        <f>(B72/B$76)*100</f>
        <v>1.5571473061351604</v>
      </c>
      <c r="D72" s="15"/>
      <c r="E72" s="18">
        <v>6855929</v>
      </c>
      <c r="F72" s="14">
        <f>(E72/E$76)*100</f>
        <v>0.38842532860526807</v>
      </c>
      <c r="G72" s="17"/>
    </row>
    <row r="73" spans="1:27" x14ac:dyDescent="0.2">
      <c r="A73" s="127" t="s">
        <v>203</v>
      </c>
      <c r="B73" s="13">
        <v>99</v>
      </c>
      <c r="C73" s="14">
        <f>(B73/B$76)*100</f>
        <v>0.77078791653690437</v>
      </c>
      <c r="D73" s="15"/>
      <c r="E73" s="18">
        <v>6518239</v>
      </c>
      <c r="F73" s="14">
        <f>(E73/E$76)*100</f>
        <v>0.36929337008925767</v>
      </c>
      <c r="G73" s="17"/>
    </row>
    <row r="74" spans="1:27" ht="15.75" x14ac:dyDescent="0.25">
      <c r="A74" s="194" t="s">
        <v>204</v>
      </c>
      <c r="B74" s="127">
        <v>47</v>
      </c>
      <c r="C74" s="14">
        <f>(B74/B$76)*100</f>
        <v>0.36592961694176268</v>
      </c>
      <c r="D74" s="15"/>
      <c r="E74" s="18">
        <v>1439382</v>
      </c>
      <c r="F74" s="14">
        <f>(E74/E$76)*100</f>
        <v>8.1548748001694302E-2</v>
      </c>
      <c r="G74" s="17"/>
    </row>
    <row r="75" spans="1:27" ht="12.75" customHeight="1" x14ac:dyDescent="0.2">
      <c r="A75" s="127"/>
      <c r="B75" s="127"/>
      <c r="C75" s="14"/>
      <c r="D75" s="15"/>
      <c r="E75" s="13"/>
      <c r="F75" s="14"/>
      <c r="G75" s="1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7.25" customHeight="1" x14ac:dyDescent="0.25">
      <c r="A76" s="24" t="s">
        <v>18</v>
      </c>
      <c r="B76" s="25">
        <f>B12+B14+B20+B26+B36+B50+B60+B65+B70</f>
        <v>12844</v>
      </c>
      <c r="C76" s="26">
        <f>C12+C14+C20+C26+C36+C50+C60+C65+C70</f>
        <v>100</v>
      </c>
      <c r="D76" s="27" t="s">
        <v>11</v>
      </c>
      <c r="E76" s="62">
        <f>E12+E14+E20+E26+E36+E50+E60+E65+E70</f>
        <v>1765057141</v>
      </c>
      <c r="F76" s="26">
        <f>F12+F14+F20+F26+F36+F50+F60+F65+F70</f>
        <v>100</v>
      </c>
      <c r="G76" s="29" t="s">
        <v>11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/>
    <row r="78" spans="1:27" x14ac:dyDescent="0.2">
      <c r="E78" s="283"/>
    </row>
  </sheetData>
  <mergeCells count="7">
    <mergeCell ref="A41:G41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scale="88" orientation="portrait" horizontalDpi="4294967295" verticalDpi="4294967295" r:id="rId1"/>
  <rowBreaks count="1" manualBreakCount="1">
    <brk id="4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376" t="s">
        <v>187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188</v>
      </c>
      <c r="B2" s="376"/>
      <c r="C2" s="376"/>
      <c r="D2" s="376"/>
      <c r="E2" s="376"/>
      <c r="F2" s="376"/>
      <c r="G2" s="376"/>
    </row>
    <row r="3" spans="1:7" ht="20.25" x14ac:dyDescent="0.3">
      <c r="A3" s="376" t="s">
        <v>1</v>
      </c>
      <c r="B3" s="376"/>
      <c r="C3" s="376"/>
      <c r="D3" s="376"/>
      <c r="E3" s="376"/>
      <c r="F3" s="376"/>
      <c r="G3" s="376"/>
    </row>
    <row r="5" spans="1:7" ht="18" x14ac:dyDescent="0.25">
      <c r="A5" s="377" t="s">
        <v>205</v>
      </c>
      <c r="B5" s="377"/>
      <c r="C5" s="377"/>
      <c r="D5" s="377"/>
      <c r="E5" s="377"/>
      <c r="F5" s="377"/>
      <c r="G5" s="377"/>
    </row>
    <row r="6" spans="1:7" ht="18" x14ac:dyDescent="0.25">
      <c r="A6" s="377" t="s">
        <v>20</v>
      </c>
      <c r="B6" s="377"/>
      <c r="C6" s="377"/>
      <c r="D6" s="377"/>
      <c r="E6" s="377"/>
      <c r="F6" s="377"/>
      <c r="G6" s="377"/>
    </row>
    <row r="7" spans="1:7" ht="15" x14ac:dyDescent="0.2">
      <c r="A7" s="31"/>
      <c r="B7" s="31"/>
      <c r="C7" s="31"/>
      <c r="D7" s="31"/>
      <c r="E7" s="31"/>
      <c r="F7" s="31"/>
      <c r="G7" s="31"/>
    </row>
    <row r="8" spans="1:7" ht="15.75" x14ac:dyDescent="0.25">
      <c r="A8" s="74"/>
      <c r="B8" s="284"/>
      <c r="C8" s="4" t="s">
        <v>5</v>
      </c>
      <c r="D8" s="285"/>
      <c r="E8" s="35" t="s">
        <v>9</v>
      </c>
      <c r="F8" s="4" t="s">
        <v>5</v>
      </c>
      <c r="G8" s="286"/>
    </row>
    <row r="9" spans="1:7" ht="15.75" x14ac:dyDescent="0.25">
      <c r="A9" s="7" t="s">
        <v>21</v>
      </c>
      <c r="B9" s="8" t="s">
        <v>7</v>
      </c>
      <c r="C9" s="9" t="s">
        <v>8</v>
      </c>
      <c r="D9" s="287"/>
      <c r="E9" s="38" t="s">
        <v>22</v>
      </c>
      <c r="F9" s="9" t="s">
        <v>8</v>
      </c>
      <c r="G9" s="288"/>
    </row>
    <row r="10" spans="1:7" ht="15.75" x14ac:dyDescent="0.25">
      <c r="A10" s="63"/>
      <c r="B10" s="64"/>
      <c r="C10" s="65"/>
      <c r="D10" s="289"/>
      <c r="E10" s="69"/>
      <c r="F10" s="65"/>
      <c r="G10" s="290"/>
    </row>
    <row r="11" spans="1:7" ht="15.75" x14ac:dyDescent="0.25">
      <c r="A11" s="63" t="s">
        <v>140</v>
      </c>
      <c r="B11" s="41">
        <v>345</v>
      </c>
      <c r="C11" s="42">
        <f t="shared" ref="C11:C18" si="0">(B11/B$20)*100</f>
        <v>2.6860791030831517</v>
      </c>
      <c r="D11" s="31" t="s">
        <v>11</v>
      </c>
      <c r="E11" s="16">
        <v>-729499</v>
      </c>
      <c r="F11" s="42">
        <f t="shared" ref="F11:F18" si="1">(E11/E$20)*100</f>
        <v>-4.1330050062101643E-2</v>
      </c>
      <c r="G11" s="43" t="s">
        <v>11</v>
      </c>
    </row>
    <row r="12" spans="1:7" ht="24.95" customHeight="1" x14ac:dyDescent="0.25">
      <c r="A12" s="40" t="s">
        <v>24</v>
      </c>
      <c r="B12" s="41">
        <v>529</v>
      </c>
      <c r="C12" s="42">
        <f t="shared" si="0"/>
        <v>4.1186546247274993</v>
      </c>
      <c r="D12" s="31"/>
      <c r="E12" s="18">
        <v>333956</v>
      </c>
      <c r="F12" s="42">
        <f t="shared" si="1"/>
        <v>1.8920407291222081E-2</v>
      </c>
      <c r="G12" s="43"/>
    </row>
    <row r="13" spans="1:7" ht="24.95" customHeight="1" x14ac:dyDescent="0.25">
      <c r="A13" s="40" t="s">
        <v>25</v>
      </c>
      <c r="B13" s="41">
        <v>1574</v>
      </c>
      <c r="C13" s="42">
        <f t="shared" si="0"/>
        <v>12.254749299283713</v>
      </c>
      <c r="D13" s="31"/>
      <c r="E13" s="18">
        <v>4210536</v>
      </c>
      <c r="F13" s="42">
        <f t="shared" si="1"/>
        <v>0.23854955752959389</v>
      </c>
      <c r="G13" s="43"/>
    </row>
    <row r="14" spans="1:7" ht="24.95" customHeight="1" x14ac:dyDescent="0.25">
      <c r="A14" s="40" t="s">
        <v>26</v>
      </c>
      <c r="B14" s="41">
        <v>2596</v>
      </c>
      <c r="C14" s="42">
        <f t="shared" si="0"/>
        <v>20.211772033634382</v>
      </c>
      <c r="D14" s="31"/>
      <c r="E14" s="18">
        <v>18969723</v>
      </c>
      <c r="F14" s="42">
        <f t="shared" si="1"/>
        <v>1.0747370472806694</v>
      </c>
      <c r="G14" s="43"/>
    </row>
    <row r="15" spans="1:7" ht="24.95" customHeight="1" x14ac:dyDescent="0.25">
      <c r="A15" s="40" t="s">
        <v>27</v>
      </c>
      <c r="B15" s="41">
        <v>4877</v>
      </c>
      <c r="C15" s="42">
        <f t="shared" si="0"/>
        <v>37.971037060105886</v>
      </c>
      <c r="D15" s="31"/>
      <c r="E15" s="18">
        <v>112427962</v>
      </c>
      <c r="F15" s="42">
        <f t="shared" si="1"/>
        <v>6.3696499897053478</v>
      </c>
      <c r="G15" s="43"/>
    </row>
    <row r="16" spans="1:7" ht="24.95" customHeight="1" x14ac:dyDescent="0.25">
      <c r="A16" s="40" t="s">
        <v>42</v>
      </c>
      <c r="B16" s="41">
        <v>2369</v>
      </c>
      <c r="C16" s="42">
        <f t="shared" si="0"/>
        <v>18.444409841170977</v>
      </c>
      <c r="D16" s="31"/>
      <c r="E16" s="18">
        <v>352713832</v>
      </c>
      <c r="F16" s="42">
        <f t="shared" si="1"/>
        <v>19.98313957134377</v>
      </c>
      <c r="G16" s="43"/>
    </row>
    <row r="17" spans="1:7" ht="24.95" customHeight="1" x14ac:dyDescent="0.25">
      <c r="A17" s="40" t="s">
        <v>29</v>
      </c>
      <c r="B17" s="44">
        <v>248</v>
      </c>
      <c r="C17" s="42">
        <f t="shared" si="0"/>
        <v>1.9308626596075991</v>
      </c>
      <c r="D17" s="31"/>
      <c r="E17" s="18">
        <v>174977264</v>
      </c>
      <c r="F17" s="42">
        <f t="shared" si="1"/>
        <v>9.91340506409135</v>
      </c>
      <c r="G17" s="43"/>
    </row>
    <row r="18" spans="1:7" ht="24.95" customHeight="1" x14ac:dyDescent="0.25">
      <c r="A18" s="40" t="s">
        <v>30</v>
      </c>
      <c r="B18" s="44">
        <v>306</v>
      </c>
      <c r="C18" s="42">
        <f t="shared" si="0"/>
        <v>2.3824353783867953</v>
      </c>
      <c r="D18" s="31"/>
      <c r="E18" s="18">
        <v>1102153367</v>
      </c>
      <c r="F18" s="42">
        <f t="shared" si="1"/>
        <v>62.442928412820152</v>
      </c>
      <c r="G18" s="43"/>
    </row>
    <row r="19" spans="1:7" ht="15.75" x14ac:dyDescent="0.25">
      <c r="A19" s="40"/>
      <c r="B19" s="44"/>
      <c r="C19" s="42"/>
      <c r="D19" s="31"/>
      <c r="E19" s="18"/>
      <c r="F19" s="42"/>
      <c r="G19" s="43"/>
    </row>
    <row r="20" spans="1:7" ht="15.75" x14ac:dyDescent="0.25">
      <c r="A20" s="45" t="s">
        <v>18</v>
      </c>
      <c r="B20" s="46">
        <f>SUM(B11:B18)</f>
        <v>12844</v>
      </c>
      <c r="C20" s="47">
        <f>SUM(C11:C18)</f>
        <v>100.00000000000001</v>
      </c>
      <c r="D20" s="48" t="s">
        <v>11</v>
      </c>
      <c r="E20" s="62">
        <f>SUM(E11:E18)</f>
        <v>1765057141</v>
      </c>
      <c r="F20" s="47">
        <f>SUM(F11:F18)</f>
        <v>100</v>
      </c>
      <c r="G20" s="49" t="s">
        <v>11</v>
      </c>
    </row>
    <row r="22" spans="1:7" x14ac:dyDescent="0.2">
      <c r="A22" s="289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>
      <selection sqref="A1:G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42578125" style="1" customWidth="1"/>
    <col min="8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42578125" style="1" customWidth="1"/>
    <col min="264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42578125" style="1" customWidth="1"/>
    <col min="520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42578125" style="1" customWidth="1"/>
    <col min="776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42578125" style="1" customWidth="1"/>
    <col min="1032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42578125" style="1" customWidth="1"/>
    <col min="1288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42578125" style="1" customWidth="1"/>
    <col min="1544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42578125" style="1" customWidth="1"/>
    <col min="1800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42578125" style="1" customWidth="1"/>
    <col min="2056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42578125" style="1" customWidth="1"/>
    <col min="2312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42578125" style="1" customWidth="1"/>
    <col min="2568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42578125" style="1" customWidth="1"/>
    <col min="2824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42578125" style="1" customWidth="1"/>
    <col min="3080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42578125" style="1" customWidth="1"/>
    <col min="3336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42578125" style="1" customWidth="1"/>
    <col min="3592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42578125" style="1" customWidth="1"/>
    <col min="3848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42578125" style="1" customWidth="1"/>
    <col min="4104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42578125" style="1" customWidth="1"/>
    <col min="4360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42578125" style="1" customWidth="1"/>
    <col min="4616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42578125" style="1" customWidth="1"/>
    <col min="4872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42578125" style="1" customWidth="1"/>
    <col min="5128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42578125" style="1" customWidth="1"/>
    <col min="5384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42578125" style="1" customWidth="1"/>
    <col min="5640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42578125" style="1" customWidth="1"/>
    <col min="5896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42578125" style="1" customWidth="1"/>
    <col min="6152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42578125" style="1" customWidth="1"/>
    <col min="6408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42578125" style="1" customWidth="1"/>
    <col min="6664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42578125" style="1" customWidth="1"/>
    <col min="6920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42578125" style="1" customWidth="1"/>
    <col min="7176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42578125" style="1" customWidth="1"/>
    <col min="7432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42578125" style="1" customWidth="1"/>
    <col min="7688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42578125" style="1" customWidth="1"/>
    <col min="7944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42578125" style="1" customWidth="1"/>
    <col min="8200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42578125" style="1" customWidth="1"/>
    <col min="8456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42578125" style="1" customWidth="1"/>
    <col min="8712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42578125" style="1" customWidth="1"/>
    <col min="8968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42578125" style="1" customWidth="1"/>
    <col min="9224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42578125" style="1" customWidth="1"/>
    <col min="9480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42578125" style="1" customWidth="1"/>
    <col min="9736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42578125" style="1" customWidth="1"/>
    <col min="9992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42578125" style="1" customWidth="1"/>
    <col min="10248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42578125" style="1" customWidth="1"/>
    <col min="10504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42578125" style="1" customWidth="1"/>
    <col min="10760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42578125" style="1" customWidth="1"/>
    <col min="11016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42578125" style="1" customWidth="1"/>
    <col min="11272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42578125" style="1" customWidth="1"/>
    <col min="11528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42578125" style="1" customWidth="1"/>
    <col min="11784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42578125" style="1" customWidth="1"/>
    <col min="12040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42578125" style="1" customWidth="1"/>
    <col min="12296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42578125" style="1" customWidth="1"/>
    <col min="12552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42578125" style="1" customWidth="1"/>
    <col min="12808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42578125" style="1" customWidth="1"/>
    <col min="13064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42578125" style="1" customWidth="1"/>
    <col min="13320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42578125" style="1" customWidth="1"/>
    <col min="13576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42578125" style="1" customWidth="1"/>
    <col min="13832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42578125" style="1" customWidth="1"/>
    <col min="14088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42578125" style="1" customWidth="1"/>
    <col min="14344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42578125" style="1" customWidth="1"/>
    <col min="14600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42578125" style="1" customWidth="1"/>
    <col min="14856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42578125" style="1" customWidth="1"/>
    <col min="15112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42578125" style="1" customWidth="1"/>
    <col min="15368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42578125" style="1" customWidth="1"/>
    <col min="15624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42578125" style="1" customWidth="1"/>
    <col min="15880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42578125" style="1" customWidth="1"/>
    <col min="16136" max="16384" width="9.140625" style="1"/>
  </cols>
  <sheetData>
    <row r="1" spans="1:7" ht="20.25" x14ac:dyDescent="0.3">
      <c r="A1" s="376" t="s">
        <v>187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188</v>
      </c>
      <c r="B2" s="376"/>
      <c r="C2" s="376"/>
      <c r="D2" s="376"/>
      <c r="E2" s="376"/>
      <c r="F2" s="376"/>
      <c r="G2" s="376"/>
    </row>
    <row r="3" spans="1:7" ht="20.25" x14ac:dyDescent="0.3">
      <c r="A3" s="376" t="s">
        <v>1</v>
      </c>
      <c r="B3" s="376"/>
      <c r="C3" s="376"/>
      <c r="D3" s="376"/>
      <c r="E3" s="376"/>
      <c r="F3" s="376"/>
      <c r="G3" s="376"/>
    </row>
    <row r="5" spans="1:7" ht="18" x14ac:dyDescent="0.25">
      <c r="A5" s="377" t="s">
        <v>206</v>
      </c>
      <c r="B5" s="377"/>
      <c r="C5" s="377"/>
      <c r="D5" s="377"/>
      <c r="E5" s="377"/>
      <c r="F5" s="377"/>
      <c r="G5" s="377"/>
    </row>
    <row r="6" spans="1:7" ht="18" x14ac:dyDescent="0.25">
      <c r="A6" s="377" t="s">
        <v>143</v>
      </c>
      <c r="B6" s="377"/>
      <c r="C6" s="377"/>
      <c r="D6" s="377"/>
      <c r="E6" s="377"/>
      <c r="F6" s="377"/>
      <c r="G6" s="377"/>
    </row>
    <row r="7" spans="1:7" ht="15" x14ac:dyDescent="0.2">
      <c r="A7" s="378" t="s">
        <v>4</v>
      </c>
      <c r="B7" s="378"/>
      <c r="C7" s="378"/>
      <c r="D7" s="378"/>
      <c r="E7" s="378"/>
      <c r="F7" s="378"/>
      <c r="G7" s="378"/>
    </row>
    <row r="8" spans="1:7" x14ac:dyDescent="0.2">
      <c r="A8" s="291"/>
      <c r="B8" s="291"/>
      <c r="C8" s="291"/>
      <c r="D8" s="291"/>
      <c r="E8" s="291"/>
      <c r="F8" s="291"/>
      <c r="G8" s="291"/>
    </row>
    <row r="9" spans="1:7" ht="15.75" x14ac:dyDescent="0.25">
      <c r="A9" s="74"/>
      <c r="B9" s="397" t="s">
        <v>145</v>
      </c>
      <c r="C9" s="398"/>
      <c r="D9" s="399"/>
      <c r="E9" s="397" t="s">
        <v>146</v>
      </c>
      <c r="F9" s="398"/>
      <c r="G9" s="399"/>
    </row>
    <row r="10" spans="1:7" ht="15.75" x14ac:dyDescent="0.25">
      <c r="A10" s="7" t="s">
        <v>6</v>
      </c>
      <c r="B10" s="8" t="s">
        <v>7</v>
      </c>
      <c r="C10" s="9" t="s">
        <v>9</v>
      </c>
      <c r="D10" s="80"/>
      <c r="E10" s="8" t="s">
        <v>7</v>
      </c>
      <c r="F10" s="9" t="s">
        <v>9</v>
      </c>
      <c r="G10" s="80"/>
    </row>
    <row r="11" spans="1:7" ht="15.75" x14ac:dyDescent="0.25">
      <c r="A11" s="63"/>
      <c r="B11" s="64"/>
      <c r="C11" s="65"/>
      <c r="D11" s="96"/>
      <c r="E11" s="64"/>
      <c r="F11" s="65"/>
      <c r="G11" s="96"/>
    </row>
    <row r="12" spans="1:7" ht="15" customHeight="1" x14ac:dyDescent="0.25">
      <c r="A12" s="40" t="s">
        <v>190</v>
      </c>
      <c r="B12" s="41">
        <v>271</v>
      </c>
      <c r="C12" s="97">
        <v>480039676</v>
      </c>
      <c r="D12" s="82"/>
      <c r="E12" s="44">
        <v>49</v>
      </c>
      <c r="F12" s="97">
        <v>352998235</v>
      </c>
      <c r="G12" s="292"/>
    </row>
    <row r="13" spans="1:7" ht="24.95" customHeight="1" x14ac:dyDescent="0.25">
      <c r="A13" s="40" t="s">
        <v>10</v>
      </c>
      <c r="B13" s="41">
        <v>524</v>
      </c>
      <c r="C13" s="86">
        <v>603250130</v>
      </c>
      <c r="D13" s="82"/>
      <c r="E13" s="44">
        <v>55</v>
      </c>
      <c r="F13" s="86">
        <v>302427583</v>
      </c>
      <c r="G13" s="290"/>
    </row>
    <row r="14" spans="1:7" ht="24.95" customHeight="1" x14ac:dyDescent="0.25">
      <c r="A14" s="40" t="s">
        <v>14</v>
      </c>
      <c r="B14" s="41">
        <v>26</v>
      </c>
      <c r="C14" s="86">
        <v>69126730</v>
      </c>
      <c r="D14" s="82"/>
      <c r="E14" s="129" t="s">
        <v>70</v>
      </c>
      <c r="F14" s="293" t="s">
        <v>70</v>
      </c>
      <c r="G14" s="292"/>
    </row>
    <row r="15" spans="1:7" ht="24.95" customHeight="1" x14ac:dyDescent="0.25">
      <c r="A15" s="40" t="s">
        <v>96</v>
      </c>
      <c r="B15" s="41">
        <v>155</v>
      </c>
      <c r="C15" s="86">
        <v>137498661</v>
      </c>
      <c r="D15" s="82"/>
      <c r="E15" s="129" t="s">
        <v>70</v>
      </c>
      <c r="F15" s="293" t="s">
        <v>70</v>
      </c>
      <c r="G15" s="290"/>
    </row>
    <row r="16" spans="1:7" ht="24.95" customHeight="1" x14ac:dyDescent="0.25">
      <c r="A16" s="40" t="s">
        <v>194</v>
      </c>
      <c r="B16" s="41">
        <v>46</v>
      </c>
      <c r="C16" s="86">
        <v>33322450</v>
      </c>
      <c r="D16" s="82"/>
      <c r="E16" s="129" t="s">
        <v>70</v>
      </c>
      <c r="F16" s="293" t="s">
        <v>70</v>
      </c>
      <c r="G16" s="290"/>
    </row>
    <row r="17" spans="1:7" ht="24.95" customHeight="1" x14ac:dyDescent="0.25">
      <c r="A17" s="40" t="s">
        <v>107</v>
      </c>
      <c r="B17" s="41">
        <v>82</v>
      </c>
      <c r="C17" s="86">
        <v>34243399</v>
      </c>
      <c r="D17" s="82"/>
      <c r="E17" s="129" t="s">
        <v>70</v>
      </c>
      <c r="F17" s="293" t="s">
        <v>70</v>
      </c>
      <c r="G17" s="290"/>
    </row>
    <row r="18" spans="1:7" ht="24.95" customHeight="1" x14ac:dyDescent="0.25">
      <c r="A18" s="40" t="s">
        <v>15</v>
      </c>
      <c r="B18" s="41">
        <v>37</v>
      </c>
      <c r="C18" s="86">
        <v>12527333</v>
      </c>
      <c r="D18" s="82"/>
      <c r="E18" s="129" t="s">
        <v>70</v>
      </c>
      <c r="F18" s="293" t="s">
        <v>70</v>
      </c>
      <c r="G18" s="290"/>
    </row>
    <row r="19" spans="1:7" ht="24.95" customHeight="1" x14ac:dyDescent="0.25">
      <c r="A19" s="40" t="s">
        <v>12</v>
      </c>
      <c r="B19" s="41">
        <v>95</v>
      </c>
      <c r="C19" s="86">
        <v>87917669</v>
      </c>
      <c r="D19" s="294"/>
      <c r="E19" s="129" t="s">
        <v>70</v>
      </c>
      <c r="F19" s="293" t="s">
        <v>70</v>
      </c>
      <c r="G19" s="290"/>
    </row>
    <row r="20" spans="1:7" ht="24.95" customHeight="1" x14ac:dyDescent="0.25">
      <c r="A20" s="40" t="s">
        <v>17</v>
      </c>
      <c r="B20" s="41">
        <v>48</v>
      </c>
      <c r="C20" s="86">
        <v>24564964</v>
      </c>
      <c r="D20" s="294"/>
      <c r="E20" s="129" t="s">
        <v>70</v>
      </c>
      <c r="F20" s="293" t="s">
        <v>70</v>
      </c>
      <c r="G20" s="290"/>
    </row>
    <row r="21" spans="1:7" ht="15.75" x14ac:dyDescent="0.25">
      <c r="A21" s="40"/>
      <c r="B21" s="295"/>
      <c r="C21" s="86"/>
      <c r="D21" s="152"/>
      <c r="E21" s="295"/>
      <c r="F21" s="86"/>
      <c r="G21" s="290"/>
    </row>
    <row r="22" spans="1:7" ht="15.75" x14ac:dyDescent="0.25">
      <c r="A22" s="45" t="s">
        <v>18</v>
      </c>
      <c r="B22" s="46">
        <f>SUM(B12:B20)</f>
        <v>1284</v>
      </c>
      <c r="C22" s="90">
        <f>SUM(C12:C20)</f>
        <v>1482491012</v>
      </c>
      <c r="D22" s="91"/>
      <c r="E22" s="46">
        <v>128</v>
      </c>
      <c r="F22" s="90">
        <v>837883450</v>
      </c>
      <c r="G22" s="91"/>
    </row>
    <row r="24" spans="1:7" x14ac:dyDescent="0.2">
      <c r="A24" s="1" t="s">
        <v>170</v>
      </c>
    </row>
  </sheetData>
  <mergeCells count="8">
    <mergeCell ref="B9:D9"/>
    <mergeCell ref="E9:G9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scale="88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opLeftCell="A16" zoomScaleNormal="100" workbookViewId="0">
      <selection sqref="A1:G1"/>
    </sheetView>
  </sheetViews>
  <sheetFormatPr defaultRowHeight="12.75" x14ac:dyDescent="0.2"/>
  <cols>
    <col min="1" max="1" width="32" style="296" customWidth="1"/>
    <col min="2" max="2" width="15.7109375" style="296" customWidth="1"/>
    <col min="3" max="3" width="16.85546875" style="296" customWidth="1"/>
    <col min="4" max="4" width="3.42578125" style="296" customWidth="1"/>
    <col min="5" max="5" width="17.140625" style="296" customWidth="1"/>
    <col min="6" max="6" width="15.42578125" style="296" customWidth="1"/>
    <col min="7" max="7" width="3.42578125" style="296" customWidth="1"/>
    <col min="8" max="256" width="9.140625" style="296"/>
    <col min="257" max="257" width="32" style="296" customWidth="1"/>
    <col min="258" max="258" width="15.7109375" style="296" customWidth="1"/>
    <col min="259" max="259" width="16.85546875" style="296" customWidth="1"/>
    <col min="260" max="260" width="3.42578125" style="296" customWidth="1"/>
    <col min="261" max="261" width="17.140625" style="296" customWidth="1"/>
    <col min="262" max="262" width="15.42578125" style="296" customWidth="1"/>
    <col min="263" max="263" width="3.42578125" style="296" customWidth="1"/>
    <col min="264" max="512" width="9.140625" style="296"/>
    <col min="513" max="513" width="32" style="296" customWidth="1"/>
    <col min="514" max="514" width="15.7109375" style="296" customWidth="1"/>
    <col min="515" max="515" width="16.85546875" style="296" customWidth="1"/>
    <col min="516" max="516" width="3.42578125" style="296" customWidth="1"/>
    <col min="517" max="517" width="17.140625" style="296" customWidth="1"/>
    <col min="518" max="518" width="15.42578125" style="296" customWidth="1"/>
    <col min="519" max="519" width="3.42578125" style="296" customWidth="1"/>
    <col min="520" max="768" width="9.140625" style="296"/>
    <col min="769" max="769" width="32" style="296" customWidth="1"/>
    <col min="770" max="770" width="15.7109375" style="296" customWidth="1"/>
    <col min="771" max="771" width="16.85546875" style="296" customWidth="1"/>
    <col min="772" max="772" width="3.42578125" style="296" customWidth="1"/>
    <col min="773" max="773" width="17.140625" style="296" customWidth="1"/>
    <col min="774" max="774" width="15.42578125" style="296" customWidth="1"/>
    <col min="775" max="775" width="3.42578125" style="296" customWidth="1"/>
    <col min="776" max="1024" width="9.140625" style="296"/>
    <col min="1025" max="1025" width="32" style="296" customWidth="1"/>
    <col min="1026" max="1026" width="15.7109375" style="296" customWidth="1"/>
    <col min="1027" max="1027" width="16.85546875" style="296" customWidth="1"/>
    <col min="1028" max="1028" width="3.42578125" style="296" customWidth="1"/>
    <col min="1029" max="1029" width="17.140625" style="296" customWidth="1"/>
    <col min="1030" max="1030" width="15.42578125" style="296" customWidth="1"/>
    <col min="1031" max="1031" width="3.42578125" style="296" customWidth="1"/>
    <col min="1032" max="1280" width="9.140625" style="296"/>
    <col min="1281" max="1281" width="32" style="296" customWidth="1"/>
    <col min="1282" max="1282" width="15.7109375" style="296" customWidth="1"/>
    <col min="1283" max="1283" width="16.85546875" style="296" customWidth="1"/>
    <col min="1284" max="1284" width="3.42578125" style="296" customWidth="1"/>
    <col min="1285" max="1285" width="17.140625" style="296" customWidth="1"/>
    <col min="1286" max="1286" width="15.42578125" style="296" customWidth="1"/>
    <col min="1287" max="1287" width="3.42578125" style="296" customWidth="1"/>
    <col min="1288" max="1536" width="9.140625" style="296"/>
    <col min="1537" max="1537" width="32" style="296" customWidth="1"/>
    <col min="1538" max="1538" width="15.7109375" style="296" customWidth="1"/>
    <col min="1539" max="1539" width="16.85546875" style="296" customWidth="1"/>
    <col min="1540" max="1540" width="3.42578125" style="296" customWidth="1"/>
    <col min="1541" max="1541" width="17.140625" style="296" customWidth="1"/>
    <col min="1542" max="1542" width="15.42578125" style="296" customWidth="1"/>
    <col min="1543" max="1543" width="3.42578125" style="296" customWidth="1"/>
    <col min="1544" max="1792" width="9.140625" style="296"/>
    <col min="1793" max="1793" width="32" style="296" customWidth="1"/>
    <col min="1794" max="1794" width="15.7109375" style="296" customWidth="1"/>
    <col min="1795" max="1795" width="16.85546875" style="296" customWidth="1"/>
    <col min="1796" max="1796" width="3.42578125" style="296" customWidth="1"/>
    <col min="1797" max="1797" width="17.140625" style="296" customWidth="1"/>
    <col min="1798" max="1798" width="15.42578125" style="296" customWidth="1"/>
    <col min="1799" max="1799" width="3.42578125" style="296" customWidth="1"/>
    <col min="1800" max="2048" width="9.140625" style="296"/>
    <col min="2049" max="2049" width="32" style="296" customWidth="1"/>
    <col min="2050" max="2050" width="15.7109375" style="296" customWidth="1"/>
    <col min="2051" max="2051" width="16.85546875" style="296" customWidth="1"/>
    <col min="2052" max="2052" width="3.42578125" style="296" customWidth="1"/>
    <col min="2053" max="2053" width="17.140625" style="296" customWidth="1"/>
    <col min="2054" max="2054" width="15.42578125" style="296" customWidth="1"/>
    <col min="2055" max="2055" width="3.42578125" style="296" customWidth="1"/>
    <col min="2056" max="2304" width="9.140625" style="296"/>
    <col min="2305" max="2305" width="32" style="296" customWidth="1"/>
    <col min="2306" max="2306" width="15.7109375" style="296" customWidth="1"/>
    <col min="2307" max="2307" width="16.85546875" style="296" customWidth="1"/>
    <col min="2308" max="2308" width="3.42578125" style="296" customWidth="1"/>
    <col min="2309" max="2309" width="17.140625" style="296" customWidth="1"/>
    <col min="2310" max="2310" width="15.42578125" style="296" customWidth="1"/>
    <col min="2311" max="2311" width="3.42578125" style="296" customWidth="1"/>
    <col min="2312" max="2560" width="9.140625" style="296"/>
    <col min="2561" max="2561" width="32" style="296" customWidth="1"/>
    <col min="2562" max="2562" width="15.7109375" style="296" customWidth="1"/>
    <col min="2563" max="2563" width="16.85546875" style="296" customWidth="1"/>
    <col min="2564" max="2564" width="3.42578125" style="296" customWidth="1"/>
    <col min="2565" max="2565" width="17.140625" style="296" customWidth="1"/>
    <col min="2566" max="2566" width="15.42578125" style="296" customWidth="1"/>
    <col min="2567" max="2567" width="3.42578125" style="296" customWidth="1"/>
    <col min="2568" max="2816" width="9.140625" style="296"/>
    <col min="2817" max="2817" width="32" style="296" customWidth="1"/>
    <col min="2818" max="2818" width="15.7109375" style="296" customWidth="1"/>
    <col min="2819" max="2819" width="16.85546875" style="296" customWidth="1"/>
    <col min="2820" max="2820" width="3.42578125" style="296" customWidth="1"/>
    <col min="2821" max="2821" width="17.140625" style="296" customWidth="1"/>
    <col min="2822" max="2822" width="15.42578125" style="296" customWidth="1"/>
    <col min="2823" max="2823" width="3.42578125" style="296" customWidth="1"/>
    <col min="2824" max="3072" width="9.140625" style="296"/>
    <col min="3073" max="3073" width="32" style="296" customWidth="1"/>
    <col min="3074" max="3074" width="15.7109375" style="296" customWidth="1"/>
    <col min="3075" max="3075" width="16.85546875" style="296" customWidth="1"/>
    <col min="3076" max="3076" width="3.42578125" style="296" customWidth="1"/>
    <col min="3077" max="3077" width="17.140625" style="296" customWidth="1"/>
    <col min="3078" max="3078" width="15.42578125" style="296" customWidth="1"/>
    <col min="3079" max="3079" width="3.42578125" style="296" customWidth="1"/>
    <col min="3080" max="3328" width="9.140625" style="296"/>
    <col min="3329" max="3329" width="32" style="296" customWidth="1"/>
    <col min="3330" max="3330" width="15.7109375" style="296" customWidth="1"/>
    <col min="3331" max="3331" width="16.85546875" style="296" customWidth="1"/>
    <col min="3332" max="3332" width="3.42578125" style="296" customWidth="1"/>
    <col min="3333" max="3333" width="17.140625" style="296" customWidth="1"/>
    <col min="3334" max="3334" width="15.42578125" style="296" customWidth="1"/>
    <col min="3335" max="3335" width="3.42578125" style="296" customWidth="1"/>
    <col min="3336" max="3584" width="9.140625" style="296"/>
    <col min="3585" max="3585" width="32" style="296" customWidth="1"/>
    <col min="3586" max="3586" width="15.7109375" style="296" customWidth="1"/>
    <col min="3587" max="3587" width="16.85546875" style="296" customWidth="1"/>
    <col min="3588" max="3588" width="3.42578125" style="296" customWidth="1"/>
    <col min="3589" max="3589" width="17.140625" style="296" customWidth="1"/>
    <col min="3590" max="3590" width="15.42578125" style="296" customWidth="1"/>
    <col min="3591" max="3591" width="3.42578125" style="296" customWidth="1"/>
    <col min="3592" max="3840" width="9.140625" style="296"/>
    <col min="3841" max="3841" width="32" style="296" customWidth="1"/>
    <col min="3842" max="3842" width="15.7109375" style="296" customWidth="1"/>
    <col min="3843" max="3843" width="16.85546875" style="296" customWidth="1"/>
    <col min="3844" max="3844" width="3.42578125" style="296" customWidth="1"/>
    <col min="3845" max="3845" width="17.140625" style="296" customWidth="1"/>
    <col min="3846" max="3846" width="15.42578125" style="296" customWidth="1"/>
    <col min="3847" max="3847" width="3.42578125" style="296" customWidth="1"/>
    <col min="3848" max="4096" width="9.140625" style="296"/>
    <col min="4097" max="4097" width="32" style="296" customWidth="1"/>
    <col min="4098" max="4098" width="15.7109375" style="296" customWidth="1"/>
    <col min="4099" max="4099" width="16.85546875" style="296" customWidth="1"/>
    <col min="4100" max="4100" width="3.42578125" style="296" customWidth="1"/>
    <col min="4101" max="4101" width="17.140625" style="296" customWidth="1"/>
    <col min="4102" max="4102" width="15.42578125" style="296" customWidth="1"/>
    <col min="4103" max="4103" width="3.42578125" style="296" customWidth="1"/>
    <col min="4104" max="4352" width="9.140625" style="296"/>
    <col min="4353" max="4353" width="32" style="296" customWidth="1"/>
    <col min="4354" max="4354" width="15.7109375" style="296" customWidth="1"/>
    <col min="4355" max="4355" width="16.85546875" style="296" customWidth="1"/>
    <col min="4356" max="4356" width="3.42578125" style="296" customWidth="1"/>
    <col min="4357" max="4357" width="17.140625" style="296" customWidth="1"/>
    <col min="4358" max="4358" width="15.42578125" style="296" customWidth="1"/>
    <col min="4359" max="4359" width="3.42578125" style="296" customWidth="1"/>
    <col min="4360" max="4608" width="9.140625" style="296"/>
    <col min="4609" max="4609" width="32" style="296" customWidth="1"/>
    <col min="4610" max="4610" width="15.7109375" style="296" customWidth="1"/>
    <col min="4611" max="4611" width="16.85546875" style="296" customWidth="1"/>
    <col min="4612" max="4612" width="3.42578125" style="296" customWidth="1"/>
    <col min="4613" max="4613" width="17.140625" style="296" customWidth="1"/>
    <col min="4614" max="4614" width="15.42578125" style="296" customWidth="1"/>
    <col min="4615" max="4615" width="3.42578125" style="296" customWidth="1"/>
    <col min="4616" max="4864" width="9.140625" style="296"/>
    <col min="4865" max="4865" width="32" style="296" customWidth="1"/>
    <col min="4866" max="4866" width="15.7109375" style="296" customWidth="1"/>
    <col min="4867" max="4867" width="16.85546875" style="296" customWidth="1"/>
    <col min="4868" max="4868" width="3.42578125" style="296" customWidth="1"/>
    <col min="4869" max="4869" width="17.140625" style="296" customWidth="1"/>
    <col min="4870" max="4870" width="15.42578125" style="296" customWidth="1"/>
    <col min="4871" max="4871" width="3.42578125" style="296" customWidth="1"/>
    <col min="4872" max="5120" width="9.140625" style="296"/>
    <col min="5121" max="5121" width="32" style="296" customWidth="1"/>
    <col min="5122" max="5122" width="15.7109375" style="296" customWidth="1"/>
    <col min="5123" max="5123" width="16.85546875" style="296" customWidth="1"/>
    <col min="5124" max="5124" width="3.42578125" style="296" customWidth="1"/>
    <col min="5125" max="5125" width="17.140625" style="296" customWidth="1"/>
    <col min="5126" max="5126" width="15.42578125" style="296" customWidth="1"/>
    <col min="5127" max="5127" width="3.42578125" style="296" customWidth="1"/>
    <col min="5128" max="5376" width="9.140625" style="296"/>
    <col min="5377" max="5377" width="32" style="296" customWidth="1"/>
    <col min="5378" max="5378" width="15.7109375" style="296" customWidth="1"/>
    <col min="5379" max="5379" width="16.85546875" style="296" customWidth="1"/>
    <col min="5380" max="5380" width="3.42578125" style="296" customWidth="1"/>
    <col min="5381" max="5381" width="17.140625" style="296" customWidth="1"/>
    <col min="5382" max="5382" width="15.42578125" style="296" customWidth="1"/>
    <col min="5383" max="5383" width="3.42578125" style="296" customWidth="1"/>
    <col min="5384" max="5632" width="9.140625" style="296"/>
    <col min="5633" max="5633" width="32" style="296" customWidth="1"/>
    <col min="5634" max="5634" width="15.7109375" style="296" customWidth="1"/>
    <col min="5635" max="5635" width="16.85546875" style="296" customWidth="1"/>
    <col min="5636" max="5636" width="3.42578125" style="296" customWidth="1"/>
    <col min="5637" max="5637" width="17.140625" style="296" customWidth="1"/>
    <col min="5638" max="5638" width="15.42578125" style="296" customWidth="1"/>
    <col min="5639" max="5639" width="3.42578125" style="296" customWidth="1"/>
    <col min="5640" max="5888" width="9.140625" style="296"/>
    <col min="5889" max="5889" width="32" style="296" customWidth="1"/>
    <col min="5890" max="5890" width="15.7109375" style="296" customWidth="1"/>
    <col min="5891" max="5891" width="16.85546875" style="296" customWidth="1"/>
    <col min="5892" max="5892" width="3.42578125" style="296" customWidth="1"/>
    <col min="5893" max="5893" width="17.140625" style="296" customWidth="1"/>
    <col min="5894" max="5894" width="15.42578125" style="296" customWidth="1"/>
    <col min="5895" max="5895" width="3.42578125" style="296" customWidth="1"/>
    <col min="5896" max="6144" width="9.140625" style="296"/>
    <col min="6145" max="6145" width="32" style="296" customWidth="1"/>
    <col min="6146" max="6146" width="15.7109375" style="296" customWidth="1"/>
    <col min="6147" max="6147" width="16.85546875" style="296" customWidth="1"/>
    <col min="6148" max="6148" width="3.42578125" style="296" customWidth="1"/>
    <col min="6149" max="6149" width="17.140625" style="296" customWidth="1"/>
    <col min="6150" max="6150" width="15.42578125" style="296" customWidth="1"/>
    <col min="6151" max="6151" width="3.42578125" style="296" customWidth="1"/>
    <col min="6152" max="6400" width="9.140625" style="296"/>
    <col min="6401" max="6401" width="32" style="296" customWidth="1"/>
    <col min="6402" max="6402" width="15.7109375" style="296" customWidth="1"/>
    <col min="6403" max="6403" width="16.85546875" style="296" customWidth="1"/>
    <col min="6404" max="6404" width="3.42578125" style="296" customWidth="1"/>
    <col min="6405" max="6405" width="17.140625" style="296" customWidth="1"/>
    <col min="6406" max="6406" width="15.42578125" style="296" customWidth="1"/>
    <col min="6407" max="6407" width="3.42578125" style="296" customWidth="1"/>
    <col min="6408" max="6656" width="9.140625" style="296"/>
    <col min="6657" max="6657" width="32" style="296" customWidth="1"/>
    <col min="6658" max="6658" width="15.7109375" style="296" customWidth="1"/>
    <col min="6659" max="6659" width="16.85546875" style="296" customWidth="1"/>
    <col min="6660" max="6660" width="3.42578125" style="296" customWidth="1"/>
    <col min="6661" max="6661" width="17.140625" style="296" customWidth="1"/>
    <col min="6662" max="6662" width="15.42578125" style="296" customWidth="1"/>
    <col min="6663" max="6663" width="3.42578125" style="296" customWidth="1"/>
    <col min="6664" max="6912" width="9.140625" style="296"/>
    <col min="6913" max="6913" width="32" style="296" customWidth="1"/>
    <col min="6914" max="6914" width="15.7109375" style="296" customWidth="1"/>
    <col min="6915" max="6915" width="16.85546875" style="296" customWidth="1"/>
    <col min="6916" max="6916" width="3.42578125" style="296" customWidth="1"/>
    <col min="6917" max="6917" width="17.140625" style="296" customWidth="1"/>
    <col min="6918" max="6918" width="15.42578125" style="296" customWidth="1"/>
    <col min="6919" max="6919" width="3.42578125" style="296" customWidth="1"/>
    <col min="6920" max="7168" width="9.140625" style="296"/>
    <col min="7169" max="7169" width="32" style="296" customWidth="1"/>
    <col min="7170" max="7170" width="15.7109375" style="296" customWidth="1"/>
    <col min="7171" max="7171" width="16.85546875" style="296" customWidth="1"/>
    <col min="7172" max="7172" width="3.42578125" style="296" customWidth="1"/>
    <col min="7173" max="7173" width="17.140625" style="296" customWidth="1"/>
    <col min="7174" max="7174" width="15.42578125" style="296" customWidth="1"/>
    <col min="7175" max="7175" width="3.42578125" style="296" customWidth="1"/>
    <col min="7176" max="7424" width="9.140625" style="296"/>
    <col min="7425" max="7425" width="32" style="296" customWidth="1"/>
    <col min="7426" max="7426" width="15.7109375" style="296" customWidth="1"/>
    <col min="7427" max="7427" width="16.85546875" style="296" customWidth="1"/>
    <col min="7428" max="7428" width="3.42578125" style="296" customWidth="1"/>
    <col min="7429" max="7429" width="17.140625" style="296" customWidth="1"/>
    <col min="7430" max="7430" width="15.42578125" style="296" customWidth="1"/>
    <col min="7431" max="7431" width="3.42578125" style="296" customWidth="1"/>
    <col min="7432" max="7680" width="9.140625" style="296"/>
    <col min="7681" max="7681" width="32" style="296" customWidth="1"/>
    <col min="7682" max="7682" width="15.7109375" style="296" customWidth="1"/>
    <col min="7683" max="7683" width="16.85546875" style="296" customWidth="1"/>
    <col min="7684" max="7684" width="3.42578125" style="296" customWidth="1"/>
    <col min="7685" max="7685" width="17.140625" style="296" customWidth="1"/>
    <col min="7686" max="7686" width="15.42578125" style="296" customWidth="1"/>
    <col min="7687" max="7687" width="3.42578125" style="296" customWidth="1"/>
    <col min="7688" max="7936" width="9.140625" style="296"/>
    <col min="7937" max="7937" width="32" style="296" customWidth="1"/>
    <col min="7938" max="7938" width="15.7109375" style="296" customWidth="1"/>
    <col min="7939" max="7939" width="16.85546875" style="296" customWidth="1"/>
    <col min="7940" max="7940" width="3.42578125" style="296" customWidth="1"/>
    <col min="7941" max="7941" width="17.140625" style="296" customWidth="1"/>
    <col min="7942" max="7942" width="15.42578125" style="296" customWidth="1"/>
    <col min="7943" max="7943" width="3.42578125" style="296" customWidth="1"/>
    <col min="7944" max="8192" width="9.140625" style="296"/>
    <col min="8193" max="8193" width="32" style="296" customWidth="1"/>
    <col min="8194" max="8194" width="15.7109375" style="296" customWidth="1"/>
    <col min="8195" max="8195" width="16.85546875" style="296" customWidth="1"/>
    <col min="8196" max="8196" width="3.42578125" style="296" customWidth="1"/>
    <col min="8197" max="8197" width="17.140625" style="296" customWidth="1"/>
    <col min="8198" max="8198" width="15.42578125" style="296" customWidth="1"/>
    <col min="8199" max="8199" width="3.42578125" style="296" customWidth="1"/>
    <col min="8200" max="8448" width="9.140625" style="296"/>
    <col min="8449" max="8449" width="32" style="296" customWidth="1"/>
    <col min="8450" max="8450" width="15.7109375" style="296" customWidth="1"/>
    <col min="8451" max="8451" width="16.85546875" style="296" customWidth="1"/>
    <col min="8452" max="8452" width="3.42578125" style="296" customWidth="1"/>
    <col min="8453" max="8453" width="17.140625" style="296" customWidth="1"/>
    <col min="8454" max="8454" width="15.42578125" style="296" customWidth="1"/>
    <col min="8455" max="8455" width="3.42578125" style="296" customWidth="1"/>
    <col min="8456" max="8704" width="9.140625" style="296"/>
    <col min="8705" max="8705" width="32" style="296" customWidth="1"/>
    <col min="8706" max="8706" width="15.7109375" style="296" customWidth="1"/>
    <col min="8707" max="8707" width="16.85546875" style="296" customWidth="1"/>
    <col min="8708" max="8708" width="3.42578125" style="296" customWidth="1"/>
    <col min="8709" max="8709" width="17.140625" style="296" customWidth="1"/>
    <col min="8710" max="8710" width="15.42578125" style="296" customWidth="1"/>
    <col min="8711" max="8711" width="3.42578125" style="296" customWidth="1"/>
    <col min="8712" max="8960" width="9.140625" style="296"/>
    <col min="8961" max="8961" width="32" style="296" customWidth="1"/>
    <col min="8962" max="8962" width="15.7109375" style="296" customWidth="1"/>
    <col min="8963" max="8963" width="16.85546875" style="296" customWidth="1"/>
    <col min="8964" max="8964" width="3.42578125" style="296" customWidth="1"/>
    <col min="8965" max="8965" width="17.140625" style="296" customWidth="1"/>
    <col min="8966" max="8966" width="15.42578125" style="296" customWidth="1"/>
    <col min="8967" max="8967" width="3.42578125" style="296" customWidth="1"/>
    <col min="8968" max="9216" width="9.140625" style="296"/>
    <col min="9217" max="9217" width="32" style="296" customWidth="1"/>
    <col min="9218" max="9218" width="15.7109375" style="296" customWidth="1"/>
    <col min="9219" max="9219" width="16.85546875" style="296" customWidth="1"/>
    <col min="9220" max="9220" width="3.42578125" style="296" customWidth="1"/>
    <col min="9221" max="9221" width="17.140625" style="296" customWidth="1"/>
    <col min="9222" max="9222" width="15.42578125" style="296" customWidth="1"/>
    <col min="9223" max="9223" width="3.42578125" style="296" customWidth="1"/>
    <col min="9224" max="9472" width="9.140625" style="296"/>
    <col min="9473" max="9473" width="32" style="296" customWidth="1"/>
    <col min="9474" max="9474" width="15.7109375" style="296" customWidth="1"/>
    <col min="9475" max="9475" width="16.85546875" style="296" customWidth="1"/>
    <col min="9476" max="9476" width="3.42578125" style="296" customWidth="1"/>
    <col min="9477" max="9477" width="17.140625" style="296" customWidth="1"/>
    <col min="9478" max="9478" width="15.42578125" style="296" customWidth="1"/>
    <col min="9479" max="9479" width="3.42578125" style="296" customWidth="1"/>
    <col min="9480" max="9728" width="9.140625" style="296"/>
    <col min="9729" max="9729" width="32" style="296" customWidth="1"/>
    <col min="9730" max="9730" width="15.7109375" style="296" customWidth="1"/>
    <col min="9731" max="9731" width="16.85546875" style="296" customWidth="1"/>
    <col min="9732" max="9732" width="3.42578125" style="296" customWidth="1"/>
    <col min="9733" max="9733" width="17.140625" style="296" customWidth="1"/>
    <col min="9734" max="9734" width="15.42578125" style="296" customWidth="1"/>
    <col min="9735" max="9735" width="3.42578125" style="296" customWidth="1"/>
    <col min="9736" max="9984" width="9.140625" style="296"/>
    <col min="9985" max="9985" width="32" style="296" customWidth="1"/>
    <col min="9986" max="9986" width="15.7109375" style="296" customWidth="1"/>
    <col min="9987" max="9987" width="16.85546875" style="296" customWidth="1"/>
    <col min="9988" max="9988" width="3.42578125" style="296" customWidth="1"/>
    <col min="9989" max="9989" width="17.140625" style="296" customWidth="1"/>
    <col min="9990" max="9990" width="15.42578125" style="296" customWidth="1"/>
    <col min="9991" max="9991" width="3.42578125" style="296" customWidth="1"/>
    <col min="9992" max="10240" width="9.140625" style="296"/>
    <col min="10241" max="10241" width="32" style="296" customWidth="1"/>
    <col min="10242" max="10242" width="15.7109375" style="296" customWidth="1"/>
    <col min="10243" max="10243" width="16.85546875" style="296" customWidth="1"/>
    <col min="10244" max="10244" width="3.42578125" style="296" customWidth="1"/>
    <col min="10245" max="10245" width="17.140625" style="296" customWidth="1"/>
    <col min="10246" max="10246" width="15.42578125" style="296" customWidth="1"/>
    <col min="10247" max="10247" width="3.42578125" style="296" customWidth="1"/>
    <col min="10248" max="10496" width="9.140625" style="296"/>
    <col min="10497" max="10497" width="32" style="296" customWidth="1"/>
    <col min="10498" max="10498" width="15.7109375" style="296" customWidth="1"/>
    <col min="10499" max="10499" width="16.85546875" style="296" customWidth="1"/>
    <col min="10500" max="10500" width="3.42578125" style="296" customWidth="1"/>
    <col min="10501" max="10501" width="17.140625" style="296" customWidth="1"/>
    <col min="10502" max="10502" width="15.42578125" style="296" customWidth="1"/>
    <col min="10503" max="10503" width="3.42578125" style="296" customWidth="1"/>
    <col min="10504" max="10752" width="9.140625" style="296"/>
    <col min="10753" max="10753" width="32" style="296" customWidth="1"/>
    <col min="10754" max="10754" width="15.7109375" style="296" customWidth="1"/>
    <col min="10755" max="10755" width="16.85546875" style="296" customWidth="1"/>
    <col min="10756" max="10756" width="3.42578125" style="296" customWidth="1"/>
    <col min="10757" max="10757" width="17.140625" style="296" customWidth="1"/>
    <col min="10758" max="10758" width="15.42578125" style="296" customWidth="1"/>
    <col min="10759" max="10759" width="3.42578125" style="296" customWidth="1"/>
    <col min="10760" max="11008" width="9.140625" style="296"/>
    <col min="11009" max="11009" width="32" style="296" customWidth="1"/>
    <col min="11010" max="11010" width="15.7109375" style="296" customWidth="1"/>
    <col min="11011" max="11011" width="16.85546875" style="296" customWidth="1"/>
    <col min="11012" max="11012" width="3.42578125" style="296" customWidth="1"/>
    <col min="11013" max="11013" width="17.140625" style="296" customWidth="1"/>
    <col min="11014" max="11014" width="15.42578125" style="296" customWidth="1"/>
    <col min="11015" max="11015" width="3.42578125" style="296" customWidth="1"/>
    <col min="11016" max="11264" width="9.140625" style="296"/>
    <col min="11265" max="11265" width="32" style="296" customWidth="1"/>
    <col min="11266" max="11266" width="15.7109375" style="296" customWidth="1"/>
    <col min="11267" max="11267" width="16.85546875" style="296" customWidth="1"/>
    <col min="11268" max="11268" width="3.42578125" style="296" customWidth="1"/>
    <col min="11269" max="11269" width="17.140625" style="296" customWidth="1"/>
    <col min="11270" max="11270" width="15.42578125" style="296" customWidth="1"/>
    <col min="11271" max="11271" width="3.42578125" style="296" customWidth="1"/>
    <col min="11272" max="11520" width="9.140625" style="296"/>
    <col min="11521" max="11521" width="32" style="296" customWidth="1"/>
    <col min="11522" max="11522" width="15.7109375" style="296" customWidth="1"/>
    <col min="11523" max="11523" width="16.85546875" style="296" customWidth="1"/>
    <col min="11524" max="11524" width="3.42578125" style="296" customWidth="1"/>
    <col min="11525" max="11525" width="17.140625" style="296" customWidth="1"/>
    <col min="11526" max="11526" width="15.42578125" style="296" customWidth="1"/>
    <col min="11527" max="11527" width="3.42578125" style="296" customWidth="1"/>
    <col min="11528" max="11776" width="9.140625" style="296"/>
    <col min="11777" max="11777" width="32" style="296" customWidth="1"/>
    <col min="11778" max="11778" width="15.7109375" style="296" customWidth="1"/>
    <col min="11779" max="11779" width="16.85546875" style="296" customWidth="1"/>
    <col min="11780" max="11780" width="3.42578125" style="296" customWidth="1"/>
    <col min="11781" max="11781" width="17.140625" style="296" customWidth="1"/>
    <col min="11782" max="11782" width="15.42578125" style="296" customWidth="1"/>
    <col min="11783" max="11783" width="3.42578125" style="296" customWidth="1"/>
    <col min="11784" max="12032" width="9.140625" style="296"/>
    <col min="12033" max="12033" width="32" style="296" customWidth="1"/>
    <col min="12034" max="12034" width="15.7109375" style="296" customWidth="1"/>
    <col min="12035" max="12035" width="16.85546875" style="296" customWidth="1"/>
    <col min="12036" max="12036" width="3.42578125" style="296" customWidth="1"/>
    <col min="12037" max="12037" width="17.140625" style="296" customWidth="1"/>
    <col min="12038" max="12038" width="15.42578125" style="296" customWidth="1"/>
    <col min="12039" max="12039" width="3.42578125" style="296" customWidth="1"/>
    <col min="12040" max="12288" width="9.140625" style="296"/>
    <col min="12289" max="12289" width="32" style="296" customWidth="1"/>
    <col min="12290" max="12290" width="15.7109375" style="296" customWidth="1"/>
    <col min="12291" max="12291" width="16.85546875" style="296" customWidth="1"/>
    <col min="12292" max="12292" width="3.42578125" style="296" customWidth="1"/>
    <col min="12293" max="12293" width="17.140625" style="296" customWidth="1"/>
    <col min="12294" max="12294" width="15.42578125" style="296" customWidth="1"/>
    <col min="12295" max="12295" width="3.42578125" style="296" customWidth="1"/>
    <col min="12296" max="12544" width="9.140625" style="296"/>
    <col min="12545" max="12545" width="32" style="296" customWidth="1"/>
    <col min="12546" max="12546" width="15.7109375" style="296" customWidth="1"/>
    <col min="12547" max="12547" width="16.85546875" style="296" customWidth="1"/>
    <col min="12548" max="12548" width="3.42578125" style="296" customWidth="1"/>
    <col min="12549" max="12549" width="17.140625" style="296" customWidth="1"/>
    <col min="12550" max="12550" width="15.42578125" style="296" customWidth="1"/>
    <col min="12551" max="12551" width="3.42578125" style="296" customWidth="1"/>
    <col min="12552" max="12800" width="9.140625" style="296"/>
    <col min="12801" max="12801" width="32" style="296" customWidth="1"/>
    <col min="12802" max="12802" width="15.7109375" style="296" customWidth="1"/>
    <col min="12803" max="12803" width="16.85546875" style="296" customWidth="1"/>
    <col min="12804" max="12804" width="3.42578125" style="296" customWidth="1"/>
    <col min="12805" max="12805" width="17.140625" style="296" customWidth="1"/>
    <col min="12806" max="12806" width="15.42578125" style="296" customWidth="1"/>
    <col min="12807" max="12807" width="3.42578125" style="296" customWidth="1"/>
    <col min="12808" max="13056" width="9.140625" style="296"/>
    <col min="13057" max="13057" width="32" style="296" customWidth="1"/>
    <col min="13058" max="13058" width="15.7109375" style="296" customWidth="1"/>
    <col min="13059" max="13059" width="16.85546875" style="296" customWidth="1"/>
    <col min="13060" max="13060" width="3.42578125" style="296" customWidth="1"/>
    <col min="13061" max="13061" width="17.140625" style="296" customWidth="1"/>
    <col min="13062" max="13062" width="15.42578125" style="296" customWidth="1"/>
    <col min="13063" max="13063" width="3.42578125" style="296" customWidth="1"/>
    <col min="13064" max="13312" width="9.140625" style="296"/>
    <col min="13313" max="13313" width="32" style="296" customWidth="1"/>
    <col min="13314" max="13314" width="15.7109375" style="296" customWidth="1"/>
    <col min="13315" max="13315" width="16.85546875" style="296" customWidth="1"/>
    <col min="13316" max="13316" width="3.42578125" style="296" customWidth="1"/>
    <col min="13317" max="13317" width="17.140625" style="296" customWidth="1"/>
    <col min="13318" max="13318" width="15.42578125" style="296" customWidth="1"/>
    <col min="13319" max="13319" width="3.42578125" style="296" customWidth="1"/>
    <col min="13320" max="13568" width="9.140625" style="296"/>
    <col min="13569" max="13569" width="32" style="296" customWidth="1"/>
    <col min="13570" max="13570" width="15.7109375" style="296" customWidth="1"/>
    <col min="13571" max="13571" width="16.85546875" style="296" customWidth="1"/>
    <col min="13572" max="13572" width="3.42578125" style="296" customWidth="1"/>
    <col min="13573" max="13573" width="17.140625" style="296" customWidth="1"/>
    <col min="13574" max="13574" width="15.42578125" style="296" customWidth="1"/>
    <col min="13575" max="13575" width="3.42578125" style="296" customWidth="1"/>
    <col min="13576" max="13824" width="9.140625" style="296"/>
    <col min="13825" max="13825" width="32" style="296" customWidth="1"/>
    <col min="13826" max="13826" width="15.7109375" style="296" customWidth="1"/>
    <col min="13827" max="13827" width="16.85546875" style="296" customWidth="1"/>
    <col min="13828" max="13828" width="3.42578125" style="296" customWidth="1"/>
    <col min="13829" max="13829" width="17.140625" style="296" customWidth="1"/>
    <col min="13830" max="13830" width="15.42578125" style="296" customWidth="1"/>
    <col min="13831" max="13831" width="3.42578125" style="296" customWidth="1"/>
    <col min="13832" max="14080" width="9.140625" style="296"/>
    <col min="14081" max="14081" width="32" style="296" customWidth="1"/>
    <col min="14082" max="14082" width="15.7109375" style="296" customWidth="1"/>
    <col min="14083" max="14083" width="16.85546875" style="296" customWidth="1"/>
    <col min="14084" max="14084" width="3.42578125" style="296" customWidth="1"/>
    <col min="14085" max="14085" width="17.140625" style="296" customWidth="1"/>
    <col min="14086" max="14086" width="15.42578125" style="296" customWidth="1"/>
    <col min="14087" max="14087" width="3.42578125" style="296" customWidth="1"/>
    <col min="14088" max="14336" width="9.140625" style="296"/>
    <col min="14337" max="14337" width="32" style="296" customWidth="1"/>
    <col min="14338" max="14338" width="15.7109375" style="296" customWidth="1"/>
    <col min="14339" max="14339" width="16.85546875" style="296" customWidth="1"/>
    <col min="14340" max="14340" width="3.42578125" style="296" customWidth="1"/>
    <col min="14341" max="14341" width="17.140625" style="296" customWidth="1"/>
    <col min="14342" max="14342" width="15.42578125" style="296" customWidth="1"/>
    <col min="14343" max="14343" width="3.42578125" style="296" customWidth="1"/>
    <col min="14344" max="14592" width="9.140625" style="296"/>
    <col min="14593" max="14593" width="32" style="296" customWidth="1"/>
    <col min="14594" max="14594" width="15.7109375" style="296" customWidth="1"/>
    <col min="14595" max="14595" width="16.85546875" style="296" customWidth="1"/>
    <col min="14596" max="14596" width="3.42578125" style="296" customWidth="1"/>
    <col min="14597" max="14597" width="17.140625" style="296" customWidth="1"/>
    <col min="14598" max="14598" width="15.42578125" style="296" customWidth="1"/>
    <col min="14599" max="14599" width="3.42578125" style="296" customWidth="1"/>
    <col min="14600" max="14848" width="9.140625" style="296"/>
    <col min="14849" max="14849" width="32" style="296" customWidth="1"/>
    <col min="14850" max="14850" width="15.7109375" style="296" customWidth="1"/>
    <col min="14851" max="14851" width="16.85546875" style="296" customWidth="1"/>
    <col min="14852" max="14852" width="3.42578125" style="296" customWidth="1"/>
    <col min="14853" max="14853" width="17.140625" style="296" customWidth="1"/>
    <col min="14854" max="14854" width="15.42578125" style="296" customWidth="1"/>
    <col min="14855" max="14855" width="3.42578125" style="296" customWidth="1"/>
    <col min="14856" max="15104" width="9.140625" style="296"/>
    <col min="15105" max="15105" width="32" style="296" customWidth="1"/>
    <col min="15106" max="15106" width="15.7109375" style="296" customWidth="1"/>
    <col min="15107" max="15107" width="16.85546875" style="296" customWidth="1"/>
    <col min="15108" max="15108" width="3.42578125" style="296" customWidth="1"/>
    <col min="15109" max="15109" width="17.140625" style="296" customWidth="1"/>
    <col min="15110" max="15110" width="15.42578125" style="296" customWidth="1"/>
    <col min="15111" max="15111" width="3.42578125" style="296" customWidth="1"/>
    <col min="15112" max="15360" width="9.140625" style="296"/>
    <col min="15361" max="15361" width="32" style="296" customWidth="1"/>
    <col min="15362" max="15362" width="15.7109375" style="296" customWidth="1"/>
    <col min="15363" max="15363" width="16.85546875" style="296" customWidth="1"/>
    <col min="15364" max="15364" width="3.42578125" style="296" customWidth="1"/>
    <col min="15365" max="15365" width="17.140625" style="296" customWidth="1"/>
    <col min="15366" max="15366" width="15.42578125" style="296" customWidth="1"/>
    <col min="15367" max="15367" width="3.42578125" style="296" customWidth="1"/>
    <col min="15368" max="15616" width="9.140625" style="296"/>
    <col min="15617" max="15617" width="32" style="296" customWidth="1"/>
    <col min="15618" max="15618" width="15.7109375" style="296" customWidth="1"/>
    <col min="15619" max="15619" width="16.85546875" style="296" customWidth="1"/>
    <col min="15620" max="15620" width="3.42578125" style="296" customWidth="1"/>
    <col min="15621" max="15621" width="17.140625" style="296" customWidth="1"/>
    <col min="15622" max="15622" width="15.42578125" style="296" customWidth="1"/>
    <col min="15623" max="15623" width="3.42578125" style="296" customWidth="1"/>
    <col min="15624" max="15872" width="9.140625" style="296"/>
    <col min="15873" max="15873" width="32" style="296" customWidth="1"/>
    <col min="15874" max="15874" width="15.7109375" style="296" customWidth="1"/>
    <col min="15875" max="15875" width="16.85546875" style="296" customWidth="1"/>
    <col min="15876" max="15876" width="3.42578125" style="296" customWidth="1"/>
    <col min="15877" max="15877" width="17.140625" style="296" customWidth="1"/>
    <col min="15878" max="15878" width="15.42578125" style="296" customWidth="1"/>
    <col min="15879" max="15879" width="3.42578125" style="296" customWidth="1"/>
    <col min="15880" max="16128" width="9.140625" style="296"/>
    <col min="16129" max="16129" width="32" style="296" customWidth="1"/>
    <col min="16130" max="16130" width="15.7109375" style="296" customWidth="1"/>
    <col min="16131" max="16131" width="16.85546875" style="296" customWidth="1"/>
    <col min="16132" max="16132" width="3.42578125" style="296" customWidth="1"/>
    <col min="16133" max="16133" width="17.140625" style="296" customWidth="1"/>
    <col min="16134" max="16134" width="15.42578125" style="296" customWidth="1"/>
    <col min="16135" max="16135" width="3.42578125" style="296" customWidth="1"/>
    <col min="16136" max="16384" width="9.140625" style="296"/>
  </cols>
  <sheetData>
    <row r="1" spans="1:9" ht="20.25" x14ac:dyDescent="0.3">
      <c r="A1" s="409" t="s">
        <v>187</v>
      </c>
      <c r="B1" s="409"/>
      <c r="C1" s="409"/>
      <c r="D1" s="409"/>
      <c r="E1" s="409"/>
      <c r="F1" s="409"/>
      <c r="G1" s="409"/>
    </row>
    <row r="2" spans="1:9" ht="20.25" x14ac:dyDescent="0.3">
      <c r="A2" s="409" t="s">
        <v>188</v>
      </c>
      <c r="B2" s="409"/>
      <c r="C2" s="409"/>
      <c r="D2" s="409"/>
      <c r="E2" s="409"/>
      <c r="F2" s="409"/>
      <c r="G2" s="409"/>
    </row>
    <row r="3" spans="1:9" ht="20.25" x14ac:dyDescent="0.3">
      <c r="A3" s="409" t="s">
        <v>1</v>
      </c>
      <c r="B3" s="409"/>
      <c r="C3" s="409"/>
      <c r="D3" s="409"/>
      <c r="E3" s="409"/>
      <c r="F3" s="409"/>
      <c r="G3" s="409"/>
    </row>
    <row r="4" spans="1:9" ht="15.75" customHeight="1" x14ac:dyDescent="0.3">
      <c r="A4" s="297"/>
      <c r="B4" s="297"/>
      <c r="C4" s="297"/>
      <c r="D4" s="297"/>
      <c r="E4" s="297"/>
      <c r="F4" s="297"/>
      <c r="G4" s="297"/>
    </row>
    <row r="5" spans="1:9" ht="18" customHeight="1" x14ac:dyDescent="0.25">
      <c r="A5" s="410" t="s">
        <v>207</v>
      </c>
      <c r="B5" s="410"/>
      <c r="C5" s="410"/>
      <c r="D5" s="410"/>
      <c r="E5" s="410"/>
      <c r="F5" s="410"/>
      <c r="G5" s="410"/>
    </row>
    <row r="6" spans="1:9" ht="18" customHeight="1" x14ac:dyDescent="0.25">
      <c r="A6" s="410" t="s">
        <v>172</v>
      </c>
      <c r="B6" s="410"/>
      <c r="C6" s="410"/>
      <c r="D6" s="410"/>
      <c r="E6" s="410"/>
      <c r="F6" s="410"/>
      <c r="G6" s="410"/>
    </row>
    <row r="7" spans="1:9" ht="15" customHeight="1" x14ac:dyDescent="0.2">
      <c r="A7" s="408" t="s">
        <v>4</v>
      </c>
      <c r="B7" s="408"/>
      <c r="C7" s="408"/>
      <c r="D7" s="408"/>
      <c r="E7" s="408"/>
      <c r="F7" s="408"/>
      <c r="G7" s="408"/>
    </row>
    <row r="8" spans="1:9" x14ac:dyDescent="0.2">
      <c r="A8" s="298"/>
      <c r="B8" s="298"/>
      <c r="C8" s="298"/>
      <c r="D8" s="298"/>
      <c r="E8" s="298"/>
      <c r="F8" s="298"/>
      <c r="G8" s="298"/>
    </row>
    <row r="9" spans="1:9" ht="15.75" x14ac:dyDescent="0.25">
      <c r="A9" s="299" t="s">
        <v>173</v>
      </c>
      <c r="B9" s="300"/>
      <c r="C9" s="301" t="s">
        <v>5</v>
      </c>
      <c r="D9" s="302"/>
      <c r="E9" s="300"/>
      <c r="F9" s="301" t="s">
        <v>5</v>
      </c>
      <c r="G9" s="303"/>
    </row>
    <row r="10" spans="1:9" ht="15.75" x14ac:dyDescent="0.25">
      <c r="A10" s="304" t="s">
        <v>6</v>
      </c>
      <c r="B10" s="305" t="s">
        <v>7</v>
      </c>
      <c r="C10" s="306" t="s">
        <v>8</v>
      </c>
      <c r="D10" s="307"/>
      <c r="E10" s="305" t="s">
        <v>9</v>
      </c>
      <c r="F10" s="306" t="s">
        <v>8</v>
      </c>
      <c r="G10" s="308"/>
    </row>
    <row r="11" spans="1:9" x14ac:dyDescent="0.2">
      <c r="A11" s="309"/>
      <c r="B11" s="310"/>
      <c r="E11" s="311"/>
      <c r="G11" s="312"/>
    </row>
    <row r="12" spans="1:9" ht="15.75" x14ac:dyDescent="0.25">
      <c r="A12" s="313" t="s">
        <v>174</v>
      </c>
      <c r="B12" s="314">
        <f>SUM(B13:B21)</f>
        <v>3867</v>
      </c>
      <c r="C12" s="315">
        <f t="shared" ref="C12:C21" si="0">(B12/B$45)*100</f>
        <v>30.107443164123325</v>
      </c>
      <c r="D12" s="316" t="s">
        <v>11</v>
      </c>
      <c r="E12" s="165">
        <f>SUM(E13:E21)</f>
        <v>1180267840</v>
      </c>
      <c r="F12" s="317">
        <f t="shared" ref="F12:F21" si="1">(E12/E$45)*100</f>
        <v>66.868534314493331</v>
      </c>
      <c r="G12" s="318" t="s">
        <v>11</v>
      </c>
    </row>
    <row r="13" spans="1:9" ht="15" x14ac:dyDescent="0.2">
      <c r="A13" s="319" t="s">
        <v>190</v>
      </c>
      <c r="B13" s="320">
        <v>533</v>
      </c>
      <c r="C13" s="321">
        <f t="shared" si="0"/>
        <v>4.1497975708502031</v>
      </c>
      <c r="D13" s="322"/>
      <c r="E13" s="18">
        <v>460611486</v>
      </c>
      <c r="F13" s="323">
        <f t="shared" si="1"/>
        <v>26.096123196274473</v>
      </c>
      <c r="G13" s="324"/>
      <c r="H13" s="325"/>
      <c r="I13" s="325"/>
    </row>
    <row r="14" spans="1:9" ht="15" x14ac:dyDescent="0.2">
      <c r="A14" s="319" t="s">
        <v>10</v>
      </c>
      <c r="B14" s="320">
        <v>810</v>
      </c>
      <c r="C14" s="321">
        <f t="shared" si="0"/>
        <v>6.3064465898473987</v>
      </c>
      <c r="D14" s="322"/>
      <c r="E14" s="18">
        <v>392755428</v>
      </c>
      <c r="F14" s="323">
        <f t="shared" si="1"/>
        <v>22.251711793165114</v>
      </c>
      <c r="G14" s="324"/>
    </row>
    <row r="15" spans="1:9" ht="15" x14ac:dyDescent="0.2">
      <c r="A15" s="319" t="s">
        <v>14</v>
      </c>
      <c r="B15" s="320">
        <v>180</v>
      </c>
      <c r="C15" s="321">
        <f t="shared" si="0"/>
        <v>1.4014325755216444</v>
      </c>
      <c r="D15" s="322"/>
      <c r="E15" s="18">
        <v>73044704</v>
      </c>
      <c r="F15" s="323">
        <f t="shared" si="1"/>
        <v>4.1383761637663605</v>
      </c>
      <c r="G15" s="324"/>
    </row>
    <row r="16" spans="1:9" ht="15" x14ac:dyDescent="0.2">
      <c r="A16" s="319" t="s">
        <v>96</v>
      </c>
      <c r="B16" s="320">
        <v>933</v>
      </c>
      <c r="C16" s="321">
        <f t="shared" si="0"/>
        <v>7.264092183120523</v>
      </c>
      <c r="D16" s="322"/>
      <c r="E16" s="18">
        <v>144698381</v>
      </c>
      <c r="F16" s="323">
        <f t="shared" si="1"/>
        <v>8.1979431508954193</v>
      </c>
      <c r="G16" s="324"/>
    </row>
    <row r="17" spans="1:9" ht="15" x14ac:dyDescent="0.2">
      <c r="A17" s="319" t="s">
        <v>194</v>
      </c>
      <c r="B17" s="320">
        <v>182</v>
      </c>
      <c r="C17" s="321">
        <f t="shared" si="0"/>
        <v>1.417004048582996</v>
      </c>
      <c r="D17" s="322"/>
      <c r="E17" s="18">
        <v>27675491</v>
      </c>
      <c r="F17" s="323">
        <f t="shared" si="1"/>
        <v>1.5679657251390935</v>
      </c>
      <c r="G17" s="324"/>
    </row>
    <row r="18" spans="1:9" ht="15" x14ac:dyDescent="0.2">
      <c r="A18" s="319" t="s">
        <v>107</v>
      </c>
      <c r="B18" s="320">
        <v>307</v>
      </c>
      <c r="C18" s="321">
        <f t="shared" si="0"/>
        <v>2.390221114917471</v>
      </c>
      <c r="D18" s="322"/>
      <c r="E18" s="18">
        <v>22731835</v>
      </c>
      <c r="F18" s="323">
        <f t="shared" si="1"/>
        <v>1.2878809683816348</v>
      </c>
      <c r="G18" s="324"/>
    </row>
    <row r="19" spans="1:9" ht="15" x14ac:dyDescent="0.2">
      <c r="A19" s="319" t="s">
        <v>15</v>
      </c>
      <c r="B19" s="320">
        <v>479</v>
      </c>
      <c r="C19" s="321">
        <f t="shared" si="0"/>
        <v>3.7293677981937092</v>
      </c>
      <c r="D19" s="322"/>
      <c r="E19" s="18">
        <v>20411585</v>
      </c>
      <c r="F19" s="323">
        <f t="shared" si="1"/>
        <v>1.1564263006485862</v>
      </c>
      <c r="G19" s="324"/>
    </row>
    <row r="20" spans="1:9" ht="15" x14ac:dyDescent="0.2">
      <c r="A20" s="319" t="s">
        <v>12</v>
      </c>
      <c r="B20" s="320">
        <v>145</v>
      </c>
      <c r="C20" s="321">
        <f t="shared" si="0"/>
        <v>1.1289317969479913</v>
      </c>
      <c r="D20" s="322"/>
      <c r="E20" s="18">
        <v>21101331</v>
      </c>
      <c r="F20" s="323">
        <f t="shared" si="1"/>
        <v>1.1955041290076853</v>
      </c>
      <c r="G20" s="324"/>
    </row>
    <row r="21" spans="1:9" ht="15" x14ac:dyDescent="0.2">
      <c r="A21" s="319" t="s">
        <v>17</v>
      </c>
      <c r="B21" s="320">
        <v>298</v>
      </c>
      <c r="C21" s="321">
        <f t="shared" si="0"/>
        <v>2.3201494861413892</v>
      </c>
      <c r="D21" s="322"/>
      <c r="E21" s="18">
        <v>17237599</v>
      </c>
      <c r="F21" s="323">
        <f t="shared" si="1"/>
        <v>0.97660288721496979</v>
      </c>
      <c r="G21" s="324"/>
    </row>
    <row r="22" spans="1:9" ht="15.75" x14ac:dyDescent="0.25">
      <c r="A22" s="313"/>
      <c r="B22" s="326"/>
      <c r="C22" s="327"/>
      <c r="D22" s="322"/>
      <c r="E22" s="328"/>
      <c r="F22" s="323"/>
      <c r="G22" s="324"/>
    </row>
    <row r="23" spans="1:9" ht="15.75" x14ac:dyDescent="0.25">
      <c r="A23" s="313" t="s">
        <v>69</v>
      </c>
      <c r="B23" s="314">
        <f>SUM(B24:B32)</f>
        <v>8824</v>
      </c>
      <c r="C23" s="315">
        <f t="shared" ref="C23:C32" si="2">(B23/B$45)*100</f>
        <v>68.701339146683267</v>
      </c>
      <c r="D23" s="316"/>
      <c r="E23" s="170">
        <f>SUM(E24:E32)</f>
        <v>580879911</v>
      </c>
      <c r="F23" s="317">
        <f t="shared" ref="F23:F32" si="3">(E23/E$45)*100</f>
        <v>32.909977671935323</v>
      </c>
      <c r="G23" s="318"/>
    </row>
    <row r="24" spans="1:9" ht="15" x14ac:dyDescent="0.2">
      <c r="A24" s="319" t="s">
        <v>190</v>
      </c>
      <c r="B24" s="320">
        <v>997</v>
      </c>
      <c r="C24" s="321">
        <f t="shared" si="2"/>
        <v>7.7623793210837748</v>
      </c>
      <c r="D24" s="322"/>
      <c r="E24" s="18">
        <v>57248763</v>
      </c>
      <c r="F24" s="323">
        <f t="shared" si="3"/>
        <v>3.2434509722198279</v>
      </c>
      <c r="G24" s="324"/>
      <c r="H24" s="325"/>
      <c r="I24" s="325"/>
    </row>
    <row r="25" spans="1:9" ht="15" x14ac:dyDescent="0.2">
      <c r="A25" s="319" t="s">
        <v>10</v>
      </c>
      <c r="B25" s="320">
        <v>1360</v>
      </c>
      <c r="C25" s="321">
        <f t="shared" si="2"/>
        <v>10.588601681719091</v>
      </c>
      <c r="D25" s="329"/>
      <c r="E25" s="18">
        <v>265218207</v>
      </c>
      <c r="F25" s="323">
        <f t="shared" si="3"/>
        <v>15.026040848158582</v>
      </c>
      <c r="G25" s="324"/>
    </row>
    <row r="26" spans="1:9" ht="15" x14ac:dyDescent="0.2">
      <c r="A26" s="319" t="s">
        <v>14</v>
      </c>
      <c r="B26" s="320">
        <v>226</v>
      </c>
      <c r="C26" s="321">
        <f t="shared" si="2"/>
        <v>1.7595764559327314</v>
      </c>
      <c r="D26" s="330"/>
      <c r="E26" s="18">
        <v>5054399</v>
      </c>
      <c r="F26" s="323">
        <f t="shared" si="3"/>
        <v>0.28635894456858263</v>
      </c>
      <c r="G26" s="324"/>
    </row>
    <row r="27" spans="1:9" ht="15" x14ac:dyDescent="0.2">
      <c r="A27" s="319" t="s">
        <v>96</v>
      </c>
      <c r="B27" s="320">
        <v>1561</v>
      </c>
      <c r="C27" s="321">
        <f t="shared" si="2"/>
        <v>12.153534724384926</v>
      </c>
      <c r="D27" s="330"/>
      <c r="E27" s="18">
        <v>45694817</v>
      </c>
      <c r="F27" s="323">
        <f t="shared" si="3"/>
        <v>2.5888576601045008</v>
      </c>
      <c r="G27" s="324"/>
    </row>
    <row r="28" spans="1:9" ht="15" x14ac:dyDescent="0.2">
      <c r="A28" s="319" t="s">
        <v>194</v>
      </c>
      <c r="B28" s="320">
        <v>988</v>
      </c>
      <c r="C28" s="321">
        <f t="shared" si="2"/>
        <v>7.6923076923076925</v>
      </c>
      <c r="D28" s="322"/>
      <c r="E28" s="18">
        <v>30061816</v>
      </c>
      <c r="F28" s="323">
        <f t="shared" si="3"/>
        <v>1.7031638977403507</v>
      </c>
      <c r="G28" s="324"/>
    </row>
    <row r="29" spans="1:9" ht="15" x14ac:dyDescent="0.2">
      <c r="A29" s="319" t="s">
        <v>107</v>
      </c>
      <c r="B29" s="320">
        <v>1252</v>
      </c>
      <c r="C29" s="321">
        <f t="shared" si="2"/>
        <v>9.7477421364061048</v>
      </c>
      <c r="D29" s="322"/>
      <c r="E29" s="18">
        <v>45060250</v>
      </c>
      <c r="F29" s="323">
        <f t="shared" si="3"/>
        <v>2.5529060194884647</v>
      </c>
      <c r="G29" s="324"/>
    </row>
    <row r="30" spans="1:9" ht="15" x14ac:dyDescent="0.2">
      <c r="A30" s="319" t="s">
        <v>15</v>
      </c>
      <c r="B30" s="320">
        <v>636</v>
      </c>
      <c r="C30" s="321">
        <f t="shared" si="2"/>
        <v>4.9517284335098104</v>
      </c>
      <c r="D30" s="322"/>
      <c r="E30" s="18">
        <v>12464295</v>
      </c>
      <c r="F30" s="323">
        <f t="shared" si="3"/>
        <v>0.70616948938765256</v>
      </c>
      <c r="G30" s="324"/>
    </row>
    <row r="31" spans="1:9" ht="15" x14ac:dyDescent="0.2">
      <c r="A31" s="319" t="s">
        <v>12</v>
      </c>
      <c r="B31" s="320">
        <v>1349</v>
      </c>
      <c r="C31" s="321">
        <f t="shared" si="2"/>
        <v>10.502958579881657</v>
      </c>
      <c r="D31" s="322"/>
      <c r="E31" s="18">
        <v>97375951</v>
      </c>
      <c r="F31" s="323">
        <f t="shared" si="3"/>
        <v>5.5168724421483191</v>
      </c>
      <c r="G31" s="324"/>
    </row>
    <row r="32" spans="1:9" ht="15" x14ac:dyDescent="0.2">
      <c r="A32" s="319" t="s">
        <v>17</v>
      </c>
      <c r="B32" s="320">
        <v>455</v>
      </c>
      <c r="C32" s="321">
        <f t="shared" si="2"/>
        <v>3.5425101214574899</v>
      </c>
      <c r="D32" s="322"/>
      <c r="E32" s="18">
        <v>22701413</v>
      </c>
      <c r="F32" s="323">
        <f t="shared" si="3"/>
        <v>1.2861573981190448</v>
      </c>
      <c r="G32" s="324"/>
    </row>
    <row r="33" spans="1:7" ht="15" x14ac:dyDescent="0.2">
      <c r="A33" s="331"/>
      <c r="B33" s="320"/>
      <c r="C33" s="321"/>
      <c r="D33" s="322"/>
      <c r="E33" s="328"/>
      <c r="F33" s="323"/>
      <c r="G33" s="324"/>
    </row>
    <row r="34" spans="1:7" ht="15.75" x14ac:dyDescent="0.25">
      <c r="A34" s="332" t="s">
        <v>208</v>
      </c>
      <c r="B34" s="314">
        <v>153</v>
      </c>
      <c r="C34" s="315">
        <f>(B34/B$45)*100</f>
        <v>1.1912176891933977</v>
      </c>
      <c r="D34" s="316"/>
      <c r="E34" s="170">
        <v>3909390</v>
      </c>
      <c r="F34" s="317">
        <f>(E34/E$45)*100</f>
        <v>0.22148801357134082</v>
      </c>
      <c r="G34" s="318"/>
    </row>
    <row r="35" spans="1:7" ht="15" x14ac:dyDescent="0.2">
      <c r="A35" s="319" t="s">
        <v>190</v>
      </c>
      <c r="B35" s="320" t="s">
        <v>70</v>
      </c>
      <c r="C35" s="321" t="s">
        <v>70</v>
      </c>
      <c r="D35" s="322"/>
      <c r="E35" s="171" t="s">
        <v>70</v>
      </c>
      <c r="F35" s="321" t="s">
        <v>70</v>
      </c>
      <c r="G35" s="324"/>
    </row>
    <row r="36" spans="1:7" ht="15" x14ac:dyDescent="0.2">
      <c r="A36" s="319" t="s">
        <v>10</v>
      </c>
      <c r="B36" s="320">
        <v>10</v>
      </c>
      <c r="C36" s="321">
        <f>(B36/B$45)*100</f>
        <v>7.785736530675802E-2</v>
      </c>
      <c r="D36" s="322"/>
      <c r="E36" s="18">
        <v>219393</v>
      </c>
      <c r="F36" s="321">
        <f>(E36/E$45)*100</f>
        <v>1.2429795891803369E-2</v>
      </c>
      <c r="G36" s="324"/>
    </row>
    <row r="37" spans="1:7" ht="15" x14ac:dyDescent="0.2">
      <c r="A37" s="319" t="s">
        <v>14</v>
      </c>
      <c r="B37" s="320" t="s">
        <v>70</v>
      </c>
      <c r="C37" s="321" t="s">
        <v>70</v>
      </c>
      <c r="D37" s="322"/>
      <c r="E37" s="171" t="s">
        <v>70</v>
      </c>
      <c r="F37" s="321" t="s">
        <v>70</v>
      </c>
      <c r="G37" s="324"/>
    </row>
    <row r="38" spans="1:7" ht="15" x14ac:dyDescent="0.2">
      <c r="A38" s="319" t="s">
        <v>96</v>
      </c>
      <c r="B38" s="320">
        <v>25</v>
      </c>
      <c r="C38" s="321">
        <f t="shared" ref="C38:C43" si="4">(B38/B$45)*100</f>
        <v>0.19464341326689505</v>
      </c>
      <c r="D38" s="322"/>
      <c r="E38" s="18">
        <v>780605</v>
      </c>
      <c r="F38" s="321">
        <f t="shared" ref="F38:F43" si="5">(E38/E$45)*100</f>
        <v>4.422548040329987E-2</v>
      </c>
      <c r="G38" s="324"/>
    </row>
    <row r="39" spans="1:7" ht="15" x14ac:dyDescent="0.2">
      <c r="A39" s="319" t="s">
        <v>194</v>
      </c>
      <c r="B39" s="320">
        <v>10</v>
      </c>
      <c r="C39" s="321">
        <f t="shared" si="4"/>
        <v>7.785736530675802E-2</v>
      </c>
      <c r="D39" s="322"/>
      <c r="E39" s="171">
        <v>346530</v>
      </c>
      <c r="F39" s="321">
        <f t="shared" si="5"/>
        <v>1.9632792160126446E-2</v>
      </c>
      <c r="G39" s="324"/>
    </row>
    <row r="40" spans="1:7" ht="15" x14ac:dyDescent="0.2">
      <c r="A40" s="319" t="s">
        <v>107</v>
      </c>
      <c r="B40" s="320">
        <v>18</v>
      </c>
      <c r="C40" s="321">
        <f t="shared" si="4"/>
        <v>0.14014325755216445</v>
      </c>
      <c r="D40" s="329"/>
      <c r="E40" s="18">
        <v>535620</v>
      </c>
      <c r="F40" s="323">
        <f t="shared" si="5"/>
        <v>3.0345759780702759E-2</v>
      </c>
      <c r="G40" s="324"/>
    </row>
    <row r="41" spans="1:7" ht="15" x14ac:dyDescent="0.2">
      <c r="A41" s="319" t="s">
        <v>15</v>
      </c>
      <c r="B41" s="320">
        <v>20</v>
      </c>
      <c r="C41" s="321">
        <f t="shared" si="4"/>
        <v>0.15571473061351604</v>
      </c>
      <c r="D41" s="333"/>
      <c r="E41" s="18">
        <v>269972</v>
      </c>
      <c r="F41" s="323">
        <f t="shared" si="5"/>
        <v>1.5295368842679298E-2</v>
      </c>
      <c r="G41" s="324"/>
    </row>
    <row r="42" spans="1:7" ht="15" x14ac:dyDescent="0.2">
      <c r="A42" s="319" t="s">
        <v>12</v>
      </c>
      <c r="B42" s="320">
        <v>26</v>
      </c>
      <c r="C42" s="321">
        <f t="shared" si="4"/>
        <v>0.20242914979757085</v>
      </c>
      <c r="D42" s="330"/>
      <c r="E42" s="18">
        <v>253141</v>
      </c>
      <c r="F42" s="323">
        <f t="shared" si="5"/>
        <v>1.4341801980222689E-2</v>
      </c>
      <c r="G42" s="324"/>
    </row>
    <row r="43" spans="1:7" ht="15" x14ac:dyDescent="0.2">
      <c r="A43" s="319" t="s">
        <v>17</v>
      </c>
      <c r="B43" s="320">
        <v>32</v>
      </c>
      <c r="C43" s="321">
        <f t="shared" si="4"/>
        <v>0.24914356898162568</v>
      </c>
      <c r="D43" s="322"/>
      <c r="E43" s="18">
        <v>1382275</v>
      </c>
      <c r="F43" s="323">
        <f t="shared" si="5"/>
        <v>7.8313328667471177E-2</v>
      </c>
      <c r="G43" s="324"/>
    </row>
    <row r="44" spans="1:7" ht="15" x14ac:dyDescent="0.2">
      <c r="A44" s="319"/>
      <c r="B44" s="320"/>
      <c r="C44" s="321"/>
      <c r="D44" s="322"/>
      <c r="E44" s="328"/>
      <c r="F44" s="323"/>
      <c r="G44" s="324"/>
    </row>
    <row r="45" spans="1:7" ht="16.5" x14ac:dyDescent="0.25">
      <c r="A45" s="334" t="s">
        <v>18</v>
      </c>
      <c r="B45" s="335">
        <f>B12+B23+B34</f>
        <v>12844</v>
      </c>
      <c r="C45" s="336">
        <f>C12+C23+C34</f>
        <v>99.999999999999986</v>
      </c>
      <c r="D45" s="337" t="s">
        <v>11</v>
      </c>
      <c r="E45" s="62">
        <f>E12+E23+E34</f>
        <v>1765057141</v>
      </c>
      <c r="F45" s="336">
        <f>F12+F23+F34</f>
        <v>100</v>
      </c>
      <c r="G45" s="338" t="s">
        <v>11</v>
      </c>
    </row>
    <row r="46" spans="1:7" x14ac:dyDescent="0.2">
      <c r="C46" s="339"/>
      <c r="E46" s="325"/>
      <c r="F46" s="339"/>
    </row>
    <row r="47" spans="1:7" x14ac:dyDescent="0.2">
      <c r="A47" s="296" t="s">
        <v>209</v>
      </c>
      <c r="B47" s="340"/>
    </row>
    <row r="48" spans="1:7" x14ac:dyDescent="0.2">
      <c r="A48" s="341" t="s">
        <v>170</v>
      </c>
    </row>
  </sheetData>
  <mergeCells count="6">
    <mergeCell ref="A7:G7"/>
    <mergeCell ref="A1:G1"/>
    <mergeCell ref="A2:G2"/>
    <mergeCell ref="A3:G3"/>
    <mergeCell ref="A5:G5"/>
    <mergeCell ref="A6:G6"/>
  </mergeCells>
  <pageMargins left="0.7" right="0.7" top="0.75" bottom="0.75" header="0.3" footer="0.3"/>
  <pageSetup scale="88" orientation="portrait" horizontalDpi="4294967295" verticalDpi="4294967295" r:id="rId1"/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opLeftCell="A58" zoomScaleNormal="100" workbookViewId="0">
      <selection sqref="A1:F1"/>
    </sheetView>
  </sheetViews>
  <sheetFormatPr defaultRowHeight="12.75" x14ac:dyDescent="0.2"/>
  <cols>
    <col min="1" max="1" width="32" style="1" customWidth="1"/>
    <col min="2" max="2" width="15.7109375" style="1" customWidth="1"/>
    <col min="3" max="3" width="16.85546875" style="1" customWidth="1"/>
    <col min="4" max="4" width="3.42578125" style="1" customWidth="1"/>
    <col min="5" max="5" width="17.140625" style="1" customWidth="1"/>
    <col min="6" max="6" width="15.42578125" style="1" customWidth="1"/>
    <col min="7" max="7" width="3.140625" style="1" customWidth="1"/>
    <col min="8" max="8" width="0.85546875" style="1" customWidth="1"/>
    <col min="9" max="256" width="9.140625" style="1"/>
    <col min="257" max="257" width="32" style="1" customWidth="1"/>
    <col min="258" max="258" width="15.7109375" style="1" customWidth="1"/>
    <col min="259" max="259" width="16.85546875" style="1" customWidth="1"/>
    <col min="260" max="260" width="3.42578125" style="1" customWidth="1"/>
    <col min="261" max="261" width="17.140625" style="1" customWidth="1"/>
    <col min="262" max="262" width="15.42578125" style="1" customWidth="1"/>
    <col min="263" max="263" width="3.140625" style="1" customWidth="1"/>
    <col min="264" max="264" width="0.85546875" style="1" customWidth="1"/>
    <col min="265" max="512" width="9.140625" style="1"/>
    <col min="513" max="513" width="32" style="1" customWidth="1"/>
    <col min="514" max="514" width="15.7109375" style="1" customWidth="1"/>
    <col min="515" max="515" width="16.85546875" style="1" customWidth="1"/>
    <col min="516" max="516" width="3.42578125" style="1" customWidth="1"/>
    <col min="517" max="517" width="17.140625" style="1" customWidth="1"/>
    <col min="518" max="518" width="15.42578125" style="1" customWidth="1"/>
    <col min="519" max="519" width="3.140625" style="1" customWidth="1"/>
    <col min="520" max="520" width="0.85546875" style="1" customWidth="1"/>
    <col min="521" max="768" width="9.140625" style="1"/>
    <col min="769" max="769" width="32" style="1" customWidth="1"/>
    <col min="770" max="770" width="15.7109375" style="1" customWidth="1"/>
    <col min="771" max="771" width="16.85546875" style="1" customWidth="1"/>
    <col min="772" max="772" width="3.42578125" style="1" customWidth="1"/>
    <col min="773" max="773" width="17.140625" style="1" customWidth="1"/>
    <col min="774" max="774" width="15.42578125" style="1" customWidth="1"/>
    <col min="775" max="775" width="3.140625" style="1" customWidth="1"/>
    <col min="776" max="776" width="0.85546875" style="1" customWidth="1"/>
    <col min="777" max="1024" width="9.140625" style="1"/>
    <col min="1025" max="1025" width="32" style="1" customWidth="1"/>
    <col min="1026" max="1026" width="15.7109375" style="1" customWidth="1"/>
    <col min="1027" max="1027" width="16.85546875" style="1" customWidth="1"/>
    <col min="1028" max="1028" width="3.42578125" style="1" customWidth="1"/>
    <col min="1029" max="1029" width="17.140625" style="1" customWidth="1"/>
    <col min="1030" max="1030" width="15.42578125" style="1" customWidth="1"/>
    <col min="1031" max="1031" width="3.140625" style="1" customWidth="1"/>
    <col min="1032" max="1032" width="0.85546875" style="1" customWidth="1"/>
    <col min="1033" max="1280" width="9.140625" style="1"/>
    <col min="1281" max="1281" width="32" style="1" customWidth="1"/>
    <col min="1282" max="1282" width="15.7109375" style="1" customWidth="1"/>
    <col min="1283" max="1283" width="16.85546875" style="1" customWidth="1"/>
    <col min="1284" max="1284" width="3.42578125" style="1" customWidth="1"/>
    <col min="1285" max="1285" width="17.140625" style="1" customWidth="1"/>
    <col min="1286" max="1286" width="15.42578125" style="1" customWidth="1"/>
    <col min="1287" max="1287" width="3.140625" style="1" customWidth="1"/>
    <col min="1288" max="1288" width="0.85546875" style="1" customWidth="1"/>
    <col min="1289" max="1536" width="9.140625" style="1"/>
    <col min="1537" max="1537" width="32" style="1" customWidth="1"/>
    <col min="1538" max="1538" width="15.7109375" style="1" customWidth="1"/>
    <col min="1539" max="1539" width="16.85546875" style="1" customWidth="1"/>
    <col min="1540" max="1540" width="3.42578125" style="1" customWidth="1"/>
    <col min="1541" max="1541" width="17.140625" style="1" customWidth="1"/>
    <col min="1542" max="1542" width="15.42578125" style="1" customWidth="1"/>
    <col min="1543" max="1543" width="3.140625" style="1" customWidth="1"/>
    <col min="1544" max="1544" width="0.85546875" style="1" customWidth="1"/>
    <col min="1545" max="1792" width="9.140625" style="1"/>
    <col min="1793" max="1793" width="32" style="1" customWidth="1"/>
    <col min="1794" max="1794" width="15.7109375" style="1" customWidth="1"/>
    <col min="1795" max="1795" width="16.85546875" style="1" customWidth="1"/>
    <col min="1796" max="1796" width="3.42578125" style="1" customWidth="1"/>
    <col min="1797" max="1797" width="17.140625" style="1" customWidth="1"/>
    <col min="1798" max="1798" width="15.42578125" style="1" customWidth="1"/>
    <col min="1799" max="1799" width="3.140625" style="1" customWidth="1"/>
    <col min="1800" max="1800" width="0.85546875" style="1" customWidth="1"/>
    <col min="1801" max="2048" width="9.140625" style="1"/>
    <col min="2049" max="2049" width="32" style="1" customWidth="1"/>
    <col min="2050" max="2050" width="15.7109375" style="1" customWidth="1"/>
    <col min="2051" max="2051" width="16.85546875" style="1" customWidth="1"/>
    <col min="2052" max="2052" width="3.42578125" style="1" customWidth="1"/>
    <col min="2053" max="2053" width="17.140625" style="1" customWidth="1"/>
    <col min="2054" max="2054" width="15.42578125" style="1" customWidth="1"/>
    <col min="2055" max="2055" width="3.140625" style="1" customWidth="1"/>
    <col min="2056" max="2056" width="0.85546875" style="1" customWidth="1"/>
    <col min="2057" max="2304" width="9.140625" style="1"/>
    <col min="2305" max="2305" width="32" style="1" customWidth="1"/>
    <col min="2306" max="2306" width="15.7109375" style="1" customWidth="1"/>
    <col min="2307" max="2307" width="16.85546875" style="1" customWidth="1"/>
    <col min="2308" max="2308" width="3.42578125" style="1" customWidth="1"/>
    <col min="2309" max="2309" width="17.140625" style="1" customWidth="1"/>
    <col min="2310" max="2310" width="15.42578125" style="1" customWidth="1"/>
    <col min="2311" max="2311" width="3.140625" style="1" customWidth="1"/>
    <col min="2312" max="2312" width="0.85546875" style="1" customWidth="1"/>
    <col min="2313" max="2560" width="9.140625" style="1"/>
    <col min="2561" max="2561" width="32" style="1" customWidth="1"/>
    <col min="2562" max="2562" width="15.7109375" style="1" customWidth="1"/>
    <col min="2563" max="2563" width="16.85546875" style="1" customWidth="1"/>
    <col min="2564" max="2564" width="3.42578125" style="1" customWidth="1"/>
    <col min="2565" max="2565" width="17.140625" style="1" customWidth="1"/>
    <col min="2566" max="2566" width="15.42578125" style="1" customWidth="1"/>
    <col min="2567" max="2567" width="3.140625" style="1" customWidth="1"/>
    <col min="2568" max="2568" width="0.85546875" style="1" customWidth="1"/>
    <col min="2569" max="2816" width="9.140625" style="1"/>
    <col min="2817" max="2817" width="32" style="1" customWidth="1"/>
    <col min="2818" max="2818" width="15.7109375" style="1" customWidth="1"/>
    <col min="2819" max="2819" width="16.85546875" style="1" customWidth="1"/>
    <col min="2820" max="2820" width="3.42578125" style="1" customWidth="1"/>
    <col min="2821" max="2821" width="17.140625" style="1" customWidth="1"/>
    <col min="2822" max="2822" width="15.42578125" style="1" customWidth="1"/>
    <col min="2823" max="2823" width="3.140625" style="1" customWidth="1"/>
    <col min="2824" max="2824" width="0.85546875" style="1" customWidth="1"/>
    <col min="2825" max="3072" width="9.140625" style="1"/>
    <col min="3073" max="3073" width="32" style="1" customWidth="1"/>
    <col min="3074" max="3074" width="15.7109375" style="1" customWidth="1"/>
    <col min="3075" max="3075" width="16.85546875" style="1" customWidth="1"/>
    <col min="3076" max="3076" width="3.42578125" style="1" customWidth="1"/>
    <col min="3077" max="3077" width="17.140625" style="1" customWidth="1"/>
    <col min="3078" max="3078" width="15.42578125" style="1" customWidth="1"/>
    <col min="3079" max="3079" width="3.140625" style="1" customWidth="1"/>
    <col min="3080" max="3080" width="0.85546875" style="1" customWidth="1"/>
    <col min="3081" max="3328" width="9.140625" style="1"/>
    <col min="3329" max="3329" width="32" style="1" customWidth="1"/>
    <col min="3330" max="3330" width="15.7109375" style="1" customWidth="1"/>
    <col min="3331" max="3331" width="16.85546875" style="1" customWidth="1"/>
    <col min="3332" max="3332" width="3.42578125" style="1" customWidth="1"/>
    <col min="3333" max="3333" width="17.140625" style="1" customWidth="1"/>
    <col min="3334" max="3334" width="15.42578125" style="1" customWidth="1"/>
    <col min="3335" max="3335" width="3.140625" style="1" customWidth="1"/>
    <col min="3336" max="3336" width="0.85546875" style="1" customWidth="1"/>
    <col min="3337" max="3584" width="9.140625" style="1"/>
    <col min="3585" max="3585" width="32" style="1" customWidth="1"/>
    <col min="3586" max="3586" width="15.7109375" style="1" customWidth="1"/>
    <col min="3587" max="3587" width="16.85546875" style="1" customWidth="1"/>
    <col min="3588" max="3588" width="3.42578125" style="1" customWidth="1"/>
    <col min="3589" max="3589" width="17.140625" style="1" customWidth="1"/>
    <col min="3590" max="3590" width="15.42578125" style="1" customWidth="1"/>
    <col min="3591" max="3591" width="3.140625" style="1" customWidth="1"/>
    <col min="3592" max="3592" width="0.85546875" style="1" customWidth="1"/>
    <col min="3593" max="3840" width="9.140625" style="1"/>
    <col min="3841" max="3841" width="32" style="1" customWidth="1"/>
    <col min="3842" max="3842" width="15.7109375" style="1" customWidth="1"/>
    <col min="3843" max="3843" width="16.85546875" style="1" customWidth="1"/>
    <col min="3844" max="3844" width="3.42578125" style="1" customWidth="1"/>
    <col min="3845" max="3845" width="17.140625" style="1" customWidth="1"/>
    <col min="3846" max="3846" width="15.42578125" style="1" customWidth="1"/>
    <col min="3847" max="3847" width="3.140625" style="1" customWidth="1"/>
    <col min="3848" max="3848" width="0.85546875" style="1" customWidth="1"/>
    <col min="3849" max="4096" width="9.140625" style="1"/>
    <col min="4097" max="4097" width="32" style="1" customWidth="1"/>
    <col min="4098" max="4098" width="15.7109375" style="1" customWidth="1"/>
    <col min="4099" max="4099" width="16.85546875" style="1" customWidth="1"/>
    <col min="4100" max="4100" width="3.42578125" style="1" customWidth="1"/>
    <col min="4101" max="4101" width="17.140625" style="1" customWidth="1"/>
    <col min="4102" max="4102" width="15.42578125" style="1" customWidth="1"/>
    <col min="4103" max="4103" width="3.140625" style="1" customWidth="1"/>
    <col min="4104" max="4104" width="0.85546875" style="1" customWidth="1"/>
    <col min="4105" max="4352" width="9.140625" style="1"/>
    <col min="4353" max="4353" width="32" style="1" customWidth="1"/>
    <col min="4354" max="4354" width="15.7109375" style="1" customWidth="1"/>
    <col min="4355" max="4355" width="16.85546875" style="1" customWidth="1"/>
    <col min="4356" max="4356" width="3.42578125" style="1" customWidth="1"/>
    <col min="4357" max="4357" width="17.140625" style="1" customWidth="1"/>
    <col min="4358" max="4358" width="15.42578125" style="1" customWidth="1"/>
    <col min="4359" max="4359" width="3.140625" style="1" customWidth="1"/>
    <col min="4360" max="4360" width="0.85546875" style="1" customWidth="1"/>
    <col min="4361" max="4608" width="9.140625" style="1"/>
    <col min="4609" max="4609" width="32" style="1" customWidth="1"/>
    <col min="4610" max="4610" width="15.7109375" style="1" customWidth="1"/>
    <col min="4611" max="4611" width="16.85546875" style="1" customWidth="1"/>
    <col min="4612" max="4612" width="3.42578125" style="1" customWidth="1"/>
    <col min="4613" max="4613" width="17.140625" style="1" customWidth="1"/>
    <col min="4614" max="4614" width="15.42578125" style="1" customWidth="1"/>
    <col min="4615" max="4615" width="3.140625" style="1" customWidth="1"/>
    <col min="4616" max="4616" width="0.85546875" style="1" customWidth="1"/>
    <col min="4617" max="4864" width="9.140625" style="1"/>
    <col min="4865" max="4865" width="32" style="1" customWidth="1"/>
    <col min="4866" max="4866" width="15.7109375" style="1" customWidth="1"/>
    <col min="4867" max="4867" width="16.85546875" style="1" customWidth="1"/>
    <col min="4868" max="4868" width="3.42578125" style="1" customWidth="1"/>
    <col min="4869" max="4869" width="17.140625" style="1" customWidth="1"/>
    <col min="4870" max="4870" width="15.42578125" style="1" customWidth="1"/>
    <col min="4871" max="4871" width="3.140625" style="1" customWidth="1"/>
    <col min="4872" max="4872" width="0.85546875" style="1" customWidth="1"/>
    <col min="4873" max="5120" width="9.140625" style="1"/>
    <col min="5121" max="5121" width="32" style="1" customWidth="1"/>
    <col min="5122" max="5122" width="15.7109375" style="1" customWidth="1"/>
    <col min="5123" max="5123" width="16.85546875" style="1" customWidth="1"/>
    <col min="5124" max="5124" width="3.42578125" style="1" customWidth="1"/>
    <col min="5125" max="5125" width="17.140625" style="1" customWidth="1"/>
    <col min="5126" max="5126" width="15.42578125" style="1" customWidth="1"/>
    <col min="5127" max="5127" width="3.140625" style="1" customWidth="1"/>
    <col min="5128" max="5128" width="0.85546875" style="1" customWidth="1"/>
    <col min="5129" max="5376" width="9.140625" style="1"/>
    <col min="5377" max="5377" width="32" style="1" customWidth="1"/>
    <col min="5378" max="5378" width="15.7109375" style="1" customWidth="1"/>
    <col min="5379" max="5379" width="16.85546875" style="1" customWidth="1"/>
    <col min="5380" max="5380" width="3.42578125" style="1" customWidth="1"/>
    <col min="5381" max="5381" width="17.140625" style="1" customWidth="1"/>
    <col min="5382" max="5382" width="15.42578125" style="1" customWidth="1"/>
    <col min="5383" max="5383" width="3.140625" style="1" customWidth="1"/>
    <col min="5384" max="5384" width="0.85546875" style="1" customWidth="1"/>
    <col min="5385" max="5632" width="9.140625" style="1"/>
    <col min="5633" max="5633" width="32" style="1" customWidth="1"/>
    <col min="5634" max="5634" width="15.7109375" style="1" customWidth="1"/>
    <col min="5635" max="5635" width="16.85546875" style="1" customWidth="1"/>
    <col min="5636" max="5636" width="3.42578125" style="1" customWidth="1"/>
    <col min="5637" max="5637" width="17.140625" style="1" customWidth="1"/>
    <col min="5638" max="5638" width="15.42578125" style="1" customWidth="1"/>
    <col min="5639" max="5639" width="3.140625" style="1" customWidth="1"/>
    <col min="5640" max="5640" width="0.85546875" style="1" customWidth="1"/>
    <col min="5641" max="5888" width="9.140625" style="1"/>
    <col min="5889" max="5889" width="32" style="1" customWidth="1"/>
    <col min="5890" max="5890" width="15.7109375" style="1" customWidth="1"/>
    <col min="5891" max="5891" width="16.85546875" style="1" customWidth="1"/>
    <col min="5892" max="5892" width="3.42578125" style="1" customWidth="1"/>
    <col min="5893" max="5893" width="17.140625" style="1" customWidth="1"/>
    <col min="5894" max="5894" width="15.42578125" style="1" customWidth="1"/>
    <col min="5895" max="5895" width="3.140625" style="1" customWidth="1"/>
    <col min="5896" max="5896" width="0.85546875" style="1" customWidth="1"/>
    <col min="5897" max="6144" width="9.140625" style="1"/>
    <col min="6145" max="6145" width="32" style="1" customWidth="1"/>
    <col min="6146" max="6146" width="15.7109375" style="1" customWidth="1"/>
    <col min="6147" max="6147" width="16.85546875" style="1" customWidth="1"/>
    <col min="6148" max="6148" width="3.42578125" style="1" customWidth="1"/>
    <col min="6149" max="6149" width="17.140625" style="1" customWidth="1"/>
    <col min="6150" max="6150" width="15.42578125" style="1" customWidth="1"/>
    <col min="6151" max="6151" width="3.140625" style="1" customWidth="1"/>
    <col min="6152" max="6152" width="0.85546875" style="1" customWidth="1"/>
    <col min="6153" max="6400" width="9.140625" style="1"/>
    <col min="6401" max="6401" width="32" style="1" customWidth="1"/>
    <col min="6402" max="6402" width="15.7109375" style="1" customWidth="1"/>
    <col min="6403" max="6403" width="16.85546875" style="1" customWidth="1"/>
    <col min="6404" max="6404" width="3.42578125" style="1" customWidth="1"/>
    <col min="6405" max="6405" width="17.140625" style="1" customWidth="1"/>
    <col min="6406" max="6406" width="15.42578125" style="1" customWidth="1"/>
    <col min="6407" max="6407" width="3.140625" style="1" customWidth="1"/>
    <col min="6408" max="6408" width="0.85546875" style="1" customWidth="1"/>
    <col min="6409" max="6656" width="9.140625" style="1"/>
    <col min="6657" max="6657" width="32" style="1" customWidth="1"/>
    <col min="6658" max="6658" width="15.7109375" style="1" customWidth="1"/>
    <col min="6659" max="6659" width="16.85546875" style="1" customWidth="1"/>
    <col min="6660" max="6660" width="3.42578125" style="1" customWidth="1"/>
    <col min="6661" max="6661" width="17.140625" style="1" customWidth="1"/>
    <col min="6662" max="6662" width="15.42578125" style="1" customWidth="1"/>
    <col min="6663" max="6663" width="3.140625" style="1" customWidth="1"/>
    <col min="6664" max="6664" width="0.85546875" style="1" customWidth="1"/>
    <col min="6665" max="6912" width="9.140625" style="1"/>
    <col min="6913" max="6913" width="32" style="1" customWidth="1"/>
    <col min="6914" max="6914" width="15.7109375" style="1" customWidth="1"/>
    <col min="6915" max="6915" width="16.85546875" style="1" customWidth="1"/>
    <col min="6916" max="6916" width="3.42578125" style="1" customWidth="1"/>
    <col min="6917" max="6917" width="17.140625" style="1" customWidth="1"/>
    <col min="6918" max="6918" width="15.42578125" style="1" customWidth="1"/>
    <col min="6919" max="6919" width="3.140625" style="1" customWidth="1"/>
    <col min="6920" max="6920" width="0.85546875" style="1" customWidth="1"/>
    <col min="6921" max="7168" width="9.140625" style="1"/>
    <col min="7169" max="7169" width="32" style="1" customWidth="1"/>
    <col min="7170" max="7170" width="15.7109375" style="1" customWidth="1"/>
    <col min="7171" max="7171" width="16.85546875" style="1" customWidth="1"/>
    <col min="7172" max="7172" width="3.42578125" style="1" customWidth="1"/>
    <col min="7173" max="7173" width="17.140625" style="1" customWidth="1"/>
    <col min="7174" max="7174" width="15.42578125" style="1" customWidth="1"/>
    <col min="7175" max="7175" width="3.140625" style="1" customWidth="1"/>
    <col min="7176" max="7176" width="0.85546875" style="1" customWidth="1"/>
    <col min="7177" max="7424" width="9.140625" style="1"/>
    <col min="7425" max="7425" width="32" style="1" customWidth="1"/>
    <col min="7426" max="7426" width="15.7109375" style="1" customWidth="1"/>
    <col min="7427" max="7427" width="16.85546875" style="1" customWidth="1"/>
    <col min="7428" max="7428" width="3.42578125" style="1" customWidth="1"/>
    <col min="7429" max="7429" width="17.140625" style="1" customWidth="1"/>
    <col min="7430" max="7430" width="15.42578125" style="1" customWidth="1"/>
    <col min="7431" max="7431" width="3.140625" style="1" customWidth="1"/>
    <col min="7432" max="7432" width="0.85546875" style="1" customWidth="1"/>
    <col min="7433" max="7680" width="9.140625" style="1"/>
    <col min="7681" max="7681" width="32" style="1" customWidth="1"/>
    <col min="7682" max="7682" width="15.7109375" style="1" customWidth="1"/>
    <col min="7683" max="7683" width="16.85546875" style="1" customWidth="1"/>
    <col min="7684" max="7684" width="3.42578125" style="1" customWidth="1"/>
    <col min="7685" max="7685" width="17.140625" style="1" customWidth="1"/>
    <col min="7686" max="7686" width="15.42578125" style="1" customWidth="1"/>
    <col min="7687" max="7687" width="3.140625" style="1" customWidth="1"/>
    <col min="7688" max="7688" width="0.85546875" style="1" customWidth="1"/>
    <col min="7689" max="7936" width="9.140625" style="1"/>
    <col min="7937" max="7937" width="32" style="1" customWidth="1"/>
    <col min="7938" max="7938" width="15.7109375" style="1" customWidth="1"/>
    <col min="7939" max="7939" width="16.85546875" style="1" customWidth="1"/>
    <col min="7940" max="7940" width="3.42578125" style="1" customWidth="1"/>
    <col min="7941" max="7941" width="17.140625" style="1" customWidth="1"/>
    <col min="7942" max="7942" width="15.42578125" style="1" customWidth="1"/>
    <col min="7943" max="7943" width="3.140625" style="1" customWidth="1"/>
    <col min="7944" max="7944" width="0.85546875" style="1" customWidth="1"/>
    <col min="7945" max="8192" width="9.140625" style="1"/>
    <col min="8193" max="8193" width="32" style="1" customWidth="1"/>
    <col min="8194" max="8194" width="15.7109375" style="1" customWidth="1"/>
    <col min="8195" max="8195" width="16.85546875" style="1" customWidth="1"/>
    <col min="8196" max="8196" width="3.42578125" style="1" customWidth="1"/>
    <col min="8197" max="8197" width="17.140625" style="1" customWidth="1"/>
    <col min="8198" max="8198" width="15.42578125" style="1" customWidth="1"/>
    <col min="8199" max="8199" width="3.140625" style="1" customWidth="1"/>
    <col min="8200" max="8200" width="0.85546875" style="1" customWidth="1"/>
    <col min="8201" max="8448" width="9.140625" style="1"/>
    <col min="8449" max="8449" width="32" style="1" customWidth="1"/>
    <col min="8450" max="8450" width="15.7109375" style="1" customWidth="1"/>
    <col min="8451" max="8451" width="16.85546875" style="1" customWidth="1"/>
    <col min="8452" max="8452" width="3.42578125" style="1" customWidth="1"/>
    <col min="8453" max="8453" width="17.140625" style="1" customWidth="1"/>
    <col min="8454" max="8454" width="15.42578125" style="1" customWidth="1"/>
    <col min="8455" max="8455" width="3.140625" style="1" customWidth="1"/>
    <col min="8456" max="8456" width="0.85546875" style="1" customWidth="1"/>
    <col min="8457" max="8704" width="9.140625" style="1"/>
    <col min="8705" max="8705" width="32" style="1" customWidth="1"/>
    <col min="8706" max="8706" width="15.7109375" style="1" customWidth="1"/>
    <col min="8707" max="8707" width="16.85546875" style="1" customWidth="1"/>
    <col min="8708" max="8708" width="3.42578125" style="1" customWidth="1"/>
    <col min="8709" max="8709" width="17.140625" style="1" customWidth="1"/>
    <col min="8710" max="8710" width="15.42578125" style="1" customWidth="1"/>
    <col min="8711" max="8711" width="3.140625" style="1" customWidth="1"/>
    <col min="8712" max="8712" width="0.85546875" style="1" customWidth="1"/>
    <col min="8713" max="8960" width="9.140625" style="1"/>
    <col min="8961" max="8961" width="32" style="1" customWidth="1"/>
    <col min="8962" max="8962" width="15.7109375" style="1" customWidth="1"/>
    <col min="8963" max="8963" width="16.85546875" style="1" customWidth="1"/>
    <col min="8964" max="8964" width="3.42578125" style="1" customWidth="1"/>
    <col min="8965" max="8965" width="17.140625" style="1" customWidth="1"/>
    <col min="8966" max="8966" width="15.42578125" style="1" customWidth="1"/>
    <col min="8967" max="8967" width="3.140625" style="1" customWidth="1"/>
    <col min="8968" max="8968" width="0.85546875" style="1" customWidth="1"/>
    <col min="8969" max="9216" width="9.140625" style="1"/>
    <col min="9217" max="9217" width="32" style="1" customWidth="1"/>
    <col min="9218" max="9218" width="15.7109375" style="1" customWidth="1"/>
    <col min="9219" max="9219" width="16.85546875" style="1" customWidth="1"/>
    <col min="9220" max="9220" width="3.42578125" style="1" customWidth="1"/>
    <col min="9221" max="9221" width="17.140625" style="1" customWidth="1"/>
    <col min="9222" max="9222" width="15.42578125" style="1" customWidth="1"/>
    <col min="9223" max="9223" width="3.140625" style="1" customWidth="1"/>
    <col min="9224" max="9224" width="0.85546875" style="1" customWidth="1"/>
    <col min="9225" max="9472" width="9.140625" style="1"/>
    <col min="9473" max="9473" width="32" style="1" customWidth="1"/>
    <col min="9474" max="9474" width="15.7109375" style="1" customWidth="1"/>
    <col min="9475" max="9475" width="16.85546875" style="1" customWidth="1"/>
    <col min="9476" max="9476" width="3.42578125" style="1" customWidth="1"/>
    <col min="9477" max="9477" width="17.140625" style="1" customWidth="1"/>
    <col min="9478" max="9478" width="15.42578125" style="1" customWidth="1"/>
    <col min="9479" max="9479" width="3.140625" style="1" customWidth="1"/>
    <col min="9480" max="9480" width="0.85546875" style="1" customWidth="1"/>
    <col min="9481" max="9728" width="9.140625" style="1"/>
    <col min="9729" max="9729" width="32" style="1" customWidth="1"/>
    <col min="9730" max="9730" width="15.7109375" style="1" customWidth="1"/>
    <col min="9731" max="9731" width="16.85546875" style="1" customWidth="1"/>
    <col min="9732" max="9732" width="3.42578125" style="1" customWidth="1"/>
    <col min="9733" max="9733" width="17.140625" style="1" customWidth="1"/>
    <col min="9734" max="9734" width="15.42578125" style="1" customWidth="1"/>
    <col min="9735" max="9735" width="3.140625" style="1" customWidth="1"/>
    <col min="9736" max="9736" width="0.85546875" style="1" customWidth="1"/>
    <col min="9737" max="9984" width="9.140625" style="1"/>
    <col min="9985" max="9985" width="32" style="1" customWidth="1"/>
    <col min="9986" max="9986" width="15.7109375" style="1" customWidth="1"/>
    <col min="9987" max="9987" width="16.85546875" style="1" customWidth="1"/>
    <col min="9988" max="9988" width="3.42578125" style="1" customWidth="1"/>
    <col min="9989" max="9989" width="17.140625" style="1" customWidth="1"/>
    <col min="9990" max="9990" width="15.42578125" style="1" customWidth="1"/>
    <col min="9991" max="9991" width="3.140625" style="1" customWidth="1"/>
    <col min="9992" max="9992" width="0.85546875" style="1" customWidth="1"/>
    <col min="9993" max="10240" width="9.140625" style="1"/>
    <col min="10241" max="10241" width="32" style="1" customWidth="1"/>
    <col min="10242" max="10242" width="15.7109375" style="1" customWidth="1"/>
    <col min="10243" max="10243" width="16.85546875" style="1" customWidth="1"/>
    <col min="10244" max="10244" width="3.42578125" style="1" customWidth="1"/>
    <col min="10245" max="10245" width="17.140625" style="1" customWidth="1"/>
    <col min="10246" max="10246" width="15.42578125" style="1" customWidth="1"/>
    <col min="10247" max="10247" width="3.140625" style="1" customWidth="1"/>
    <col min="10248" max="10248" width="0.85546875" style="1" customWidth="1"/>
    <col min="10249" max="10496" width="9.140625" style="1"/>
    <col min="10497" max="10497" width="32" style="1" customWidth="1"/>
    <col min="10498" max="10498" width="15.7109375" style="1" customWidth="1"/>
    <col min="10499" max="10499" width="16.85546875" style="1" customWidth="1"/>
    <col min="10500" max="10500" width="3.42578125" style="1" customWidth="1"/>
    <col min="10501" max="10501" width="17.140625" style="1" customWidth="1"/>
    <col min="10502" max="10502" width="15.42578125" style="1" customWidth="1"/>
    <col min="10503" max="10503" width="3.140625" style="1" customWidth="1"/>
    <col min="10504" max="10504" width="0.85546875" style="1" customWidth="1"/>
    <col min="10505" max="10752" width="9.140625" style="1"/>
    <col min="10753" max="10753" width="32" style="1" customWidth="1"/>
    <col min="10754" max="10754" width="15.7109375" style="1" customWidth="1"/>
    <col min="10755" max="10755" width="16.85546875" style="1" customWidth="1"/>
    <col min="10756" max="10756" width="3.42578125" style="1" customWidth="1"/>
    <col min="10757" max="10757" width="17.140625" style="1" customWidth="1"/>
    <col min="10758" max="10758" width="15.42578125" style="1" customWidth="1"/>
    <col min="10759" max="10759" width="3.140625" style="1" customWidth="1"/>
    <col min="10760" max="10760" width="0.85546875" style="1" customWidth="1"/>
    <col min="10761" max="11008" width="9.140625" style="1"/>
    <col min="11009" max="11009" width="32" style="1" customWidth="1"/>
    <col min="11010" max="11010" width="15.7109375" style="1" customWidth="1"/>
    <col min="11011" max="11011" width="16.85546875" style="1" customWidth="1"/>
    <col min="11012" max="11012" width="3.42578125" style="1" customWidth="1"/>
    <col min="11013" max="11013" width="17.140625" style="1" customWidth="1"/>
    <col min="11014" max="11014" width="15.42578125" style="1" customWidth="1"/>
    <col min="11015" max="11015" width="3.140625" style="1" customWidth="1"/>
    <col min="11016" max="11016" width="0.85546875" style="1" customWidth="1"/>
    <col min="11017" max="11264" width="9.140625" style="1"/>
    <col min="11265" max="11265" width="32" style="1" customWidth="1"/>
    <col min="11266" max="11266" width="15.7109375" style="1" customWidth="1"/>
    <col min="11267" max="11267" width="16.85546875" style="1" customWidth="1"/>
    <col min="11268" max="11268" width="3.42578125" style="1" customWidth="1"/>
    <col min="11269" max="11269" width="17.140625" style="1" customWidth="1"/>
    <col min="11270" max="11270" width="15.42578125" style="1" customWidth="1"/>
    <col min="11271" max="11271" width="3.140625" style="1" customWidth="1"/>
    <col min="11272" max="11272" width="0.85546875" style="1" customWidth="1"/>
    <col min="11273" max="11520" width="9.140625" style="1"/>
    <col min="11521" max="11521" width="32" style="1" customWidth="1"/>
    <col min="11522" max="11522" width="15.7109375" style="1" customWidth="1"/>
    <col min="11523" max="11523" width="16.85546875" style="1" customWidth="1"/>
    <col min="11524" max="11524" width="3.42578125" style="1" customWidth="1"/>
    <col min="11525" max="11525" width="17.140625" style="1" customWidth="1"/>
    <col min="11526" max="11526" width="15.42578125" style="1" customWidth="1"/>
    <col min="11527" max="11527" width="3.140625" style="1" customWidth="1"/>
    <col min="11528" max="11528" width="0.85546875" style="1" customWidth="1"/>
    <col min="11529" max="11776" width="9.140625" style="1"/>
    <col min="11777" max="11777" width="32" style="1" customWidth="1"/>
    <col min="11778" max="11778" width="15.7109375" style="1" customWidth="1"/>
    <col min="11779" max="11779" width="16.85546875" style="1" customWidth="1"/>
    <col min="11780" max="11780" width="3.42578125" style="1" customWidth="1"/>
    <col min="11781" max="11781" width="17.140625" style="1" customWidth="1"/>
    <col min="11782" max="11782" width="15.42578125" style="1" customWidth="1"/>
    <col min="11783" max="11783" width="3.140625" style="1" customWidth="1"/>
    <col min="11784" max="11784" width="0.85546875" style="1" customWidth="1"/>
    <col min="11785" max="12032" width="9.140625" style="1"/>
    <col min="12033" max="12033" width="32" style="1" customWidth="1"/>
    <col min="12034" max="12034" width="15.7109375" style="1" customWidth="1"/>
    <col min="12035" max="12035" width="16.85546875" style="1" customWidth="1"/>
    <col min="12036" max="12036" width="3.42578125" style="1" customWidth="1"/>
    <col min="12037" max="12037" width="17.140625" style="1" customWidth="1"/>
    <col min="12038" max="12038" width="15.42578125" style="1" customWidth="1"/>
    <col min="12039" max="12039" width="3.140625" style="1" customWidth="1"/>
    <col min="12040" max="12040" width="0.85546875" style="1" customWidth="1"/>
    <col min="12041" max="12288" width="9.140625" style="1"/>
    <col min="12289" max="12289" width="32" style="1" customWidth="1"/>
    <col min="12290" max="12290" width="15.7109375" style="1" customWidth="1"/>
    <col min="12291" max="12291" width="16.85546875" style="1" customWidth="1"/>
    <col min="12292" max="12292" width="3.42578125" style="1" customWidth="1"/>
    <col min="12293" max="12293" width="17.140625" style="1" customWidth="1"/>
    <col min="12294" max="12294" width="15.42578125" style="1" customWidth="1"/>
    <col min="12295" max="12295" width="3.140625" style="1" customWidth="1"/>
    <col min="12296" max="12296" width="0.85546875" style="1" customWidth="1"/>
    <col min="12297" max="12544" width="9.140625" style="1"/>
    <col min="12545" max="12545" width="32" style="1" customWidth="1"/>
    <col min="12546" max="12546" width="15.7109375" style="1" customWidth="1"/>
    <col min="12547" max="12547" width="16.85546875" style="1" customWidth="1"/>
    <col min="12548" max="12548" width="3.42578125" style="1" customWidth="1"/>
    <col min="12549" max="12549" width="17.140625" style="1" customWidth="1"/>
    <col min="12550" max="12550" width="15.42578125" style="1" customWidth="1"/>
    <col min="12551" max="12551" width="3.140625" style="1" customWidth="1"/>
    <col min="12552" max="12552" width="0.85546875" style="1" customWidth="1"/>
    <col min="12553" max="12800" width="9.140625" style="1"/>
    <col min="12801" max="12801" width="32" style="1" customWidth="1"/>
    <col min="12802" max="12802" width="15.7109375" style="1" customWidth="1"/>
    <col min="12803" max="12803" width="16.85546875" style="1" customWidth="1"/>
    <col min="12804" max="12804" width="3.42578125" style="1" customWidth="1"/>
    <col min="12805" max="12805" width="17.140625" style="1" customWidth="1"/>
    <col min="12806" max="12806" width="15.42578125" style="1" customWidth="1"/>
    <col min="12807" max="12807" width="3.140625" style="1" customWidth="1"/>
    <col min="12808" max="12808" width="0.85546875" style="1" customWidth="1"/>
    <col min="12809" max="13056" width="9.140625" style="1"/>
    <col min="13057" max="13057" width="32" style="1" customWidth="1"/>
    <col min="13058" max="13058" width="15.7109375" style="1" customWidth="1"/>
    <col min="13059" max="13059" width="16.85546875" style="1" customWidth="1"/>
    <col min="13060" max="13060" width="3.42578125" style="1" customWidth="1"/>
    <col min="13061" max="13061" width="17.140625" style="1" customWidth="1"/>
    <col min="13062" max="13062" width="15.42578125" style="1" customWidth="1"/>
    <col min="13063" max="13063" width="3.140625" style="1" customWidth="1"/>
    <col min="13064" max="13064" width="0.85546875" style="1" customWidth="1"/>
    <col min="13065" max="13312" width="9.140625" style="1"/>
    <col min="13313" max="13313" width="32" style="1" customWidth="1"/>
    <col min="13314" max="13314" width="15.7109375" style="1" customWidth="1"/>
    <col min="13315" max="13315" width="16.85546875" style="1" customWidth="1"/>
    <col min="13316" max="13316" width="3.42578125" style="1" customWidth="1"/>
    <col min="13317" max="13317" width="17.140625" style="1" customWidth="1"/>
    <col min="13318" max="13318" width="15.42578125" style="1" customWidth="1"/>
    <col min="13319" max="13319" width="3.140625" style="1" customWidth="1"/>
    <col min="13320" max="13320" width="0.85546875" style="1" customWidth="1"/>
    <col min="13321" max="13568" width="9.140625" style="1"/>
    <col min="13569" max="13569" width="32" style="1" customWidth="1"/>
    <col min="13570" max="13570" width="15.7109375" style="1" customWidth="1"/>
    <col min="13571" max="13571" width="16.85546875" style="1" customWidth="1"/>
    <col min="13572" max="13572" width="3.42578125" style="1" customWidth="1"/>
    <col min="13573" max="13573" width="17.140625" style="1" customWidth="1"/>
    <col min="13574" max="13574" width="15.42578125" style="1" customWidth="1"/>
    <col min="13575" max="13575" width="3.140625" style="1" customWidth="1"/>
    <col min="13576" max="13576" width="0.85546875" style="1" customWidth="1"/>
    <col min="13577" max="13824" width="9.140625" style="1"/>
    <col min="13825" max="13825" width="32" style="1" customWidth="1"/>
    <col min="13826" max="13826" width="15.7109375" style="1" customWidth="1"/>
    <col min="13827" max="13827" width="16.85546875" style="1" customWidth="1"/>
    <col min="13828" max="13828" width="3.42578125" style="1" customWidth="1"/>
    <col min="13829" max="13829" width="17.140625" style="1" customWidth="1"/>
    <col min="13830" max="13830" width="15.42578125" style="1" customWidth="1"/>
    <col min="13831" max="13831" width="3.140625" style="1" customWidth="1"/>
    <col min="13832" max="13832" width="0.85546875" style="1" customWidth="1"/>
    <col min="13833" max="14080" width="9.140625" style="1"/>
    <col min="14081" max="14081" width="32" style="1" customWidth="1"/>
    <col min="14082" max="14082" width="15.7109375" style="1" customWidth="1"/>
    <col min="14083" max="14083" width="16.85546875" style="1" customWidth="1"/>
    <col min="14084" max="14084" width="3.42578125" style="1" customWidth="1"/>
    <col min="14085" max="14085" width="17.140625" style="1" customWidth="1"/>
    <col min="14086" max="14086" width="15.42578125" style="1" customWidth="1"/>
    <col min="14087" max="14087" width="3.140625" style="1" customWidth="1"/>
    <col min="14088" max="14088" width="0.85546875" style="1" customWidth="1"/>
    <col min="14089" max="14336" width="9.140625" style="1"/>
    <col min="14337" max="14337" width="32" style="1" customWidth="1"/>
    <col min="14338" max="14338" width="15.7109375" style="1" customWidth="1"/>
    <col min="14339" max="14339" width="16.85546875" style="1" customWidth="1"/>
    <col min="14340" max="14340" width="3.42578125" style="1" customWidth="1"/>
    <col min="14341" max="14341" width="17.140625" style="1" customWidth="1"/>
    <col min="14342" max="14342" width="15.42578125" style="1" customWidth="1"/>
    <col min="14343" max="14343" width="3.140625" style="1" customWidth="1"/>
    <col min="14344" max="14344" width="0.85546875" style="1" customWidth="1"/>
    <col min="14345" max="14592" width="9.140625" style="1"/>
    <col min="14593" max="14593" width="32" style="1" customWidth="1"/>
    <col min="14594" max="14594" width="15.7109375" style="1" customWidth="1"/>
    <col min="14595" max="14595" width="16.85546875" style="1" customWidth="1"/>
    <col min="14596" max="14596" width="3.42578125" style="1" customWidth="1"/>
    <col min="14597" max="14597" width="17.140625" style="1" customWidth="1"/>
    <col min="14598" max="14598" width="15.42578125" style="1" customWidth="1"/>
    <col min="14599" max="14599" width="3.140625" style="1" customWidth="1"/>
    <col min="14600" max="14600" width="0.85546875" style="1" customWidth="1"/>
    <col min="14601" max="14848" width="9.140625" style="1"/>
    <col min="14849" max="14849" width="32" style="1" customWidth="1"/>
    <col min="14850" max="14850" width="15.7109375" style="1" customWidth="1"/>
    <col min="14851" max="14851" width="16.85546875" style="1" customWidth="1"/>
    <col min="14852" max="14852" width="3.42578125" style="1" customWidth="1"/>
    <col min="14853" max="14853" width="17.140625" style="1" customWidth="1"/>
    <col min="14854" max="14854" width="15.42578125" style="1" customWidth="1"/>
    <col min="14855" max="14855" width="3.140625" style="1" customWidth="1"/>
    <col min="14856" max="14856" width="0.85546875" style="1" customWidth="1"/>
    <col min="14857" max="15104" width="9.140625" style="1"/>
    <col min="15105" max="15105" width="32" style="1" customWidth="1"/>
    <col min="15106" max="15106" width="15.7109375" style="1" customWidth="1"/>
    <col min="15107" max="15107" width="16.85546875" style="1" customWidth="1"/>
    <col min="15108" max="15108" width="3.42578125" style="1" customWidth="1"/>
    <col min="15109" max="15109" width="17.140625" style="1" customWidth="1"/>
    <col min="15110" max="15110" width="15.42578125" style="1" customWidth="1"/>
    <col min="15111" max="15111" width="3.140625" style="1" customWidth="1"/>
    <col min="15112" max="15112" width="0.85546875" style="1" customWidth="1"/>
    <col min="15113" max="15360" width="9.140625" style="1"/>
    <col min="15361" max="15361" width="32" style="1" customWidth="1"/>
    <col min="15362" max="15362" width="15.7109375" style="1" customWidth="1"/>
    <col min="15363" max="15363" width="16.85546875" style="1" customWidth="1"/>
    <col min="15364" max="15364" width="3.42578125" style="1" customWidth="1"/>
    <col min="15365" max="15365" width="17.140625" style="1" customWidth="1"/>
    <col min="15366" max="15366" width="15.42578125" style="1" customWidth="1"/>
    <col min="15367" max="15367" width="3.140625" style="1" customWidth="1"/>
    <col min="15368" max="15368" width="0.85546875" style="1" customWidth="1"/>
    <col min="15369" max="15616" width="9.140625" style="1"/>
    <col min="15617" max="15617" width="32" style="1" customWidth="1"/>
    <col min="15618" max="15618" width="15.7109375" style="1" customWidth="1"/>
    <col min="15619" max="15619" width="16.85546875" style="1" customWidth="1"/>
    <col min="15620" max="15620" width="3.42578125" style="1" customWidth="1"/>
    <col min="15621" max="15621" width="17.140625" style="1" customWidth="1"/>
    <col min="15622" max="15622" width="15.42578125" style="1" customWidth="1"/>
    <col min="15623" max="15623" width="3.140625" style="1" customWidth="1"/>
    <col min="15624" max="15624" width="0.85546875" style="1" customWidth="1"/>
    <col min="15625" max="15872" width="9.140625" style="1"/>
    <col min="15873" max="15873" width="32" style="1" customWidth="1"/>
    <col min="15874" max="15874" width="15.7109375" style="1" customWidth="1"/>
    <col min="15875" max="15875" width="16.85546875" style="1" customWidth="1"/>
    <col min="15876" max="15876" width="3.42578125" style="1" customWidth="1"/>
    <col min="15877" max="15877" width="17.140625" style="1" customWidth="1"/>
    <col min="15878" max="15878" width="15.42578125" style="1" customWidth="1"/>
    <col min="15879" max="15879" width="3.140625" style="1" customWidth="1"/>
    <col min="15880" max="15880" width="0.85546875" style="1" customWidth="1"/>
    <col min="15881" max="16128" width="9.140625" style="1"/>
    <col min="16129" max="16129" width="32" style="1" customWidth="1"/>
    <col min="16130" max="16130" width="15.7109375" style="1" customWidth="1"/>
    <col min="16131" max="16131" width="16.85546875" style="1" customWidth="1"/>
    <col min="16132" max="16132" width="3.42578125" style="1" customWidth="1"/>
    <col min="16133" max="16133" width="17.140625" style="1" customWidth="1"/>
    <col min="16134" max="16134" width="15.42578125" style="1" customWidth="1"/>
    <col min="16135" max="16135" width="3.140625" style="1" customWidth="1"/>
    <col min="16136" max="16136" width="0.85546875" style="1" customWidth="1"/>
    <col min="16137" max="16384" width="9.140625" style="1"/>
  </cols>
  <sheetData>
    <row r="1" spans="1:14" ht="20.25" x14ac:dyDescent="0.3">
      <c r="A1" s="376" t="s">
        <v>187</v>
      </c>
      <c r="B1" s="376"/>
      <c r="C1" s="376"/>
      <c r="D1" s="376"/>
      <c r="E1" s="376"/>
      <c r="F1" s="376"/>
    </row>
    <row r="2" spans="1:14" ht="20.25" x14ac:dyDescent="0.3">
      <c r="A2" s="376" t="s">
        <v>210</v>
      </c>
      <c r="B2" s="376"/>
      <c r="C2" s="376"/>
      <c r="D2" s="376"/>
      <c r="E2" s="376"/>
      <c r="F2" s="376"/>
    </row>
    <row r="3" spans="1:14" ht="20.25" x14ac:dyDescent="0.3">
      <c r="A3" s="376" t="s">
        <v>1</v>
      </c>
      <c r="B3" s="376"/>
      <c r="C3" s="376"/>
      <c r="D3" s="376"/>
      <c r="E3" s="376"/>
      <c r="F3" s="376"/>
    </row>
    <row r="5" spans="1:14" ht="18" x14ac:dyDescent="0.25">
      <c r="A5" s="377" t="s">
        <v>211</v>
      </c>
      <c r="B5" s="377"/>
      <c r="C5" s="377"/>
      <c r="D5" s="377"/>
      <c r="E5" s="377"/>
      <c r="F5" s="377"/>
    </row>
    <row r="6" spans="1:14" ht="18" x14ac:dyDescent="0.25">
      <c r="A6" s="377" t="s">
        <v>3</v>
      </c>
      <c r="B6" s="377"/>
      <c r="C6" s="377"/>
      <c r="D6" s="377"/>
      <c r="E6" s="377"/>
      <c r="F6" s="377"/>
    </row>
    <row r="7" spans="1:14" ht="15" x14ac:dyDescent="0.2">
      <c r="A7" s="378" t="s">
        <v>4</v>
      </c>
      <c r="B7" s="378"/>
      <c r="C7" s="378"/>
      <c r="D7" s="378"/>
      <c r="E7" s="378"/>
      <c r="F7" s="378"/>
      <c r="G7" s="2"/>
      <c r="H7" s="2"/>
      <c r="I7" s="2"/>
      <c r="J7" s="2"/>
      <c r="K7" s="2"/>
      <c r="L7" s="2"/>
      <c r="M7" s="2"/>
      <c r="N7" s="2"/>
    </row>
    <row r="8" spans="1:14" ht="15" x14ac:dyDescent="0.2">
      <c r="A8" s="2"/>
      <c r="B8" s="2"/>
      <c r="C8" s="2"/>
      <c r="D8" s="2"/>
      <c r="E8" s="2"/>
      <c r="F8" s="2"/>
    </row>
    <row r="9" spans="1:14" ht="15.75" x14ac:dyDescent="0.25">
      <c r="A9" s="3"/>
      <c r="B9" s="3"/>
      <c r="C9" s="4" t="s">
        <v>5</v>
      </c>
      <c r="D9" s="5"/>
      <c r="E9" s="3"/>
      <c r="F9" s="4" t="s">
        <v>5</v>
      </c>
      <c r="G9" s="6"/>
      <c r="H9" s="19"/>
    </row>
    <row r="10" spans="1:14" ht="15.75" x14ac:dyDescent="0.25">
      <c r="A10" s="7" t="s">
        <v>6</v>
      </c>
      <c r="B10" s="8" t="s">
        <v>7</v>
      </c>
      <c r="C10" s="9" t="s">
        <v>8</v>
      </c>
      <c r="D10" s="10"/>
      <c r="E10" s="8" t="s">
        <v>9</v>
      </c>
      <c r="F10" s="9" t="s">
        <v>8</v>
      </c>
      <c r="G10" s="11"/>
      <c r="H10" s="19"/>
    </row>
    <row r="11" spans="1:14" x14ac:dyDescent="0.2">
      <c r="A11" s="60"/>
      <c r="B11" s="60"/>
      <c r="C11" s="19"/>
      <c r="D11" s="19"/>
      <c r="E11" s="60"/>
      <c r="F11" s="342"/>
      <c r="G11" s="186"/>
      <c r="H11" s="342"/>
      <c r="I11" s="343"/>
    </row>
    <row r="12" spans="1:14" ht="15.75" x14ac:dyDescent="0.25">
      <c r="A12" s="12" t="s">
        <v>190</v>
      </c>
      <c r="B12" s="21">
        <v>1829</v>
      </c>
      <c r="C12" s="22">
        <f>(B12/B$72)*100</f>
        <v>11.837421526114815</v>
      </c>
      <c r="D12" s="58" t="s">
        <v>11</v>
      </c>
      <c r="E12" s="165">
        <v>19337859</v>
      </c>
      <c r="F12" s="344">
        <f>(E12/E$72)*100</f>
        <v>10.893590543821267</v>
      </c>
      <c r="G12" s="251" t="s">
        <v>11</v>
      </c>
      <c r="H12" s="342"/>
      <c r="I12" s="343"/>
    </row>
    <row r="13" spans="1:14" ht="15.75" x14ac:dyDescent="0.25">
      <c r="A13" s="12"/>
      <c r="B13" s="21"/>
      <c r="C13" s="22"/>
      <c r="D13" s="58"/>
      <c r="E13" s="18"/>
      <c r="F13" s="344"/>
      <c r="G13" s="251"/>
      <c r="H13" s="342"/>
      <c r="I13" s="343"/>
    </row>
    <row r="14" spans="1:14" ht="15.75" x14ac:dyDescent="0.25">
      <c r="A14" s="12" t="s">
        <v>10</v>
      </c>
      <c r="B14" s="21">
        <f>SUM(B15:B17)</f>
        <v>857</v>
      </c>
      <c r="C14" s="22">
        <f>(B14/B$72)*100</f>
        <v>5.5465665652708562</v>
      </c>
      <c r="D14" s="58"/>
      <c r="E14" s="170">
        <f>SUM(E15:E17)</f>
        <v>21164934</v>
      </c>
      <c r="F14" s="344">
        <f>(E14/E$72)*100</f>
        <v>11.922836177624482</v>
      </c>
      <c r="G14" s="251"/>
      <c r="H14" s="342"/>
      <c r="I14" s="343"/>
    </row>
    <row r="15" spans="1:14" ht="15" x14ac:dyDescent="0.2">
      <c r="A15" s="127" t="s">
        <v>78</v>
      </c>
      <c r="B15" s="13">
        <v>200</v>
      </c>
      <c r="C15" s="14">
        <f>(B15/B$72)*100</f>
        <v>1.2944146009966992</v>
      </c>
      <c r="D15" s="15"/>
      <c r="E15" s="18">
        <v>2302070</v>
      </c>
      <c r="F15" s="182">
        <f>(E15/E$72)*100</f>
        <v>1.2968244304198631</v>
      </c>
      <c r="G15" s="186"/>
      <c r="H15" s="342"/>
      <c r="I15" s="343"/>
    </row>
    <row r="16" spans="1:14" ht="15" x14ac:dyDescent="0.2">
      <c r="A16" s="127" t="s">
        <v>191</v>
      </c>
      <c r="B16" s="13">
        <v>633</v>
      </c>
      <c r="C16" s="14">
        <f>(B16/B$72)*100</f>
        <v>4.096822212154553</v>
      </c>
      <c r="D16" s="15"/>
      <c r="E16" s="18">
        <v>18500956</v>
      </c>
      <c r="F16" s="182">
        <f>(E16/E$72)*100</f>
        <v>10.422138217744441</v>
      </c>
      <c r="G16" s="186"/>
      <c r="H16" s="342"/>
      <c r="I16" s="343"/>
    </row>
    <row r="17" spans="1:9" ht="15" x14ac:dyDescent="0.2">
      <c r="A17" s="127" t="s">
        <v>212</v>
      </c>
      <c r="B17" s="13">
        <v>24</v>
      </c>
      <c r="C17" s="14">
        <f>(B17/B$72)*100</f>
        <v>0.15532975211960393</v>
      </c>
      <c r="D17" s="15"/>
      <c r="E17" s="18">
        <v>361908</v>
      </c>
      <c r="F17" s="182">
        <f>(E17/E$72)*100</f>
        <v>0.20387352946017795</v>
      </c>
      <c r="G17" s="186"/>
      <c r="H17" s="342"/>
      <c r="I17" s="343"/>
    </row>
    <row r="18" spans="1:9" x14ac:dyDescent="0.2">
      <c r="A18" s="60"/>
      <c r="B18" s="345"/>
      <c r="C18" s="61"/>
      <c r="D18" s="19"/>
      <c r="E18" s="345"/>
      <c r="F18" s="346"/>
      <c r="G18" s="186"/>
      <c r="H18" s="342"/>
      <c r="I18" s="343"/>
    </row>
    <row r="19" spans="1:9" ht="15.75" x14ac:dyDescent="0.25">
      <c r="A19" s="12" t="s">
        <v>14</v>
      </c>
      <c r="B19" s="21">
        <f>SUM(B20:B23)</f>
        <v>249</v>
      </c>
      <c r="C19" s="22">
        <f>(B19/B$72)*100</f>
        <v>1.6115461782408906</v>
      </c>
      <c r="D19" s="58"/>
      <c r="E19" s="170">
        <f>SUM(E20:E23)</f>
        <v>2329211</v>
      </c>
      <c r="F19" s="344">
        <f>(E19/E$72)*100</f>
        <v>1.3121137621369809</v>
      </c>
      <c r="G19" s="251"/>
      <c r="H19" s="342"/>
      <c r="I19" s="343"/>
    </row>
    <row r="20" spans="1:9" ht="15" x14ac:dyDescent="0.2">
      <c r="A20" s="127" t="s">
        <v>120</v>
      </c>
      <c r="B20" s="13">
        <v>35</v>
      </c>
      <c r="C20" s="14">
        <f>(B20/B$72)*100</f>
        <v>0.22652255517442238</v>
      </c>
      <c r="D20" s="15"/>
      <c r="E20" s="18">
        <v>221974</v>
      </c>
      <c r="F20" s="182">
        <f>(E20/E$72)*100</f>
        <v>0.12504454952196009</v>
      </c>
      <c r="G20" s="186"/>
      <c r="H20" s="342"/>
      <c r="I20" s="343"/>
    </row>
    <row r="21" spans="1:9" ht="15" x14ac:dyDescent="0.2">
      <c r="A21" s="127" t="s">
        <v>121</v>
      </c>
      <c r="B21" s="127">
        <v>78</v>
      </c>
      <c r="C21" s="14">
        <f>(B21/B$72)*100</f>
        <v>0.50482169438871272</v>
      </c>
      <c r="D21" s="15"/>
      <c r="E21" s="18">
        <v>614290</v>
      </c>
      <c r="F21" s="182">
        <f>(E21/E$72)*100</f>
        <v>0.34604780886880837</v>
      </c>
      <c r="G21" s="186"/>
      <c r="H21" s="342"/>
      <c r="I21" s="343"/>
    </row>
    <row r="22" spans="1:9" ht="15" x14ac:dyDescent="0.2">
      <c r="A22" s="127" t="s">
        <v>122</v>
      </c>
      <c r="B22" s="127">
        <v>95</v>
      </c>
      <c r="C22" s="14">
        <f>(B22/B$72)*100</f>
        <v>0.61484693547343205</v>
      </c>
      <c r="D22" s="15"/>
      <c r="E22" s="18">
        <v>1018632</v>
      </c>
      <c r="F22" s="182">
        <f>(E22/E$72)*100</f>
        <v>0.57382567133381956</v>
      </c>
      <c r="G22" s="186"/>
      <c r="H22" s="342"/>
      <c r="I22" s="343"/>
    </row>
    <row r="23" spans="1:9" ht="15" x14ac:dyDescent="0.2">
      <c r="A23" s="127" t="s">
        <v>123</v>
      </c>
      <c r="B23" s="13">
        <v>41</v>
      </c>
      <c r="C23" s="14">
        <f>(B23/B$72)*100</f>
        <v>0.26535499320432338</v>
      </c>
      <c r="D23" s="15"/>
      <c r="E23" s="18">
        <v>474315</v>
      </c>
      <c r="F23" s="182">
        <f>(E23/E$72)*100</f>
        <v>0.26719573241239292</v>
      </c>
      <c r="G23" s="186"/>
      <c r="H23" s="342"/>
      <c r="I23" s="343"/>
    </row>
    <row r="24" spans="1:9" x14ac:dyDescent="0.2">
      <c r="A24" s="60"/>
      <c r="B24" s="345"/>
      <c r="C24" s="61"/>
      <c r="D24" s="19"/>
      <c r="E24" s="345"/>
      <c r="F24" s="346"/>
      <c r="G24" s="186"/>
      <c r="H24" s="342"/>
      <c r="I24" s="343"/>
    </row>
    <row r="25" spans="1:9" ht="15.75" x14ac:dyDescent="0.25">
      <c r="A25" s="12" t="s">
        <v>96</v>
      </c>
      <c r="B25" s="21">
        <f>SUM(B26:B31)</f>
        <v>3870</v>
      </c>
      <c r="C25" s="22">
        <f t="shared" ref="C25:C31" si="0">(B25/B$72)*100</f>
        <v>25.046922529286132</v>
      </c>
      <c r="D25" s="58"/>
      <c r="E25" s="170">
        <f>SUM(E26:E31)</f>
        <v>37446311</v>
      </c>
      <c r="F25" s="344">
        <f t="shared" ref="F25:F31" si="1">(E25/E$72)*100</f>
        <v>21.094619596232977</v>
      </c>
      <c r="G25" s="251"/>
      <c r="H25" s="342"/>
      <c r="I25" s="343"/>
    </row>
    <row r="26" spans="1:9" ht="15" customHeight="1" x14ac:dyDescent="0.25">
      <c r="A26" s="127" t="s">
        <v>100</v>
      </c>
      <c r="B26" s="13">
        <v>322</v>
      </c>
      <c r="C26" s="14">
        <f t="shared" si="0"/>
        <v>2.084007507604686</v>
      </c>
      <c r="D26" s="58"/>
      <c r="E26" s="18">
        <v>2102691</v>
      </c>
      <c r="F26" s="182">
        <f t="shared" si="1"/>
        <v>1.1845083157436447</v>
      </c>
      <c r="G26" s="251"/>
      <c r="H26" s="342"/>
      <c r="I26" s="343"/>
    </row>
    <row r="27" spans="1:9" ht="15" customHeight="1" x14ac:dyDescent="0.25">
      <c r="A27" s="127" t="s">
        <v>101</v>
      </c>
      <c r="B27" s="13">
        <v>683</v>
      </c>
      <c r="C27" s="14">
        <f t="shared" si="0"/>
        <v>4.4204258624037278</v>
      </c>
      <c r="D27" s="58"/>
      <c r="E27" s="18">
        <v>6317061</v>
      </c>
      <c r="F27" s="182">
        <f t="shared" si="1"/>
        <v>3.5585881546836244</v>
      </c>
      <c r="G27" s="251"/>
      <c r="H27" s="342"/>
      <c r="I27" s="343"/>
    </row>
    <row r="28" spans="1:9" ht="15" customHeight="1" x14ac:dyDescent="0.25">
      <c r="A28" s="127" t="s">
        <v>102</v>
      </c>
      <c r="B28" s="13">
        <v>272</v>
      </c>
      <c r="C28" s="14">
        <f t="shared" si="0"/>
        <v>1.7604038573555107</v>
      </c>
      <c r="D28" s="58"/>
      <c r="E28" s="18">
        <v>2226234</v>
      </c>
      <c r="F28" s="182">
        <f t="shared" si="1"/>
        <v>1.2541037583702204</v>
      </c>
      <c r="G28" s="251"/>
      <c r="H28" s="342"/>
      <c r="I28" s="343"/>
    </row>
    <row r="29" spans="1:9" ht="15" customHeight="1" x14ac:dyDescent="0.25">
      <c r="A29" s="127" t="s">
        <v>103</v>
      </c>
      <c r="B29" s="13">
        <v>798</v>
      </c>
      <c r="C29" s="14">
        <f t="shared" si="0"/>
        <v>5.1647142579768301</v>
      </c>
      <c r="D29" s="58"/>
      <c r="E29" s="18">
        <v>10309415</v>
      </c>
      <c r="F29" s="182">
        <f t="shared" si="1"/>
        <v>5.8075997842537337</v>
      </c>
      <c r="G29" s="251"/>
      <c r="H29" s="342"/>
      <c r="I29" s="343"/>
    </row>
    <row r="30" spans="1:9" ht="15" customHeight="1" x14ac:dyDescent="0.2">
      <c r="A30" s="127" t="s">
        <v>193</v>
      </c>
      <c r="B30" s="13">
        <v>310</v>
      </c>
      <c r="C30" s="14">
        <f t="shared" si="0"/>
        <v>2.006342631544884</v>
      </c>
      <c r="D30" s="15"/>
      <c r="E30" s="18">
        <v>2858933</v>
      </c>
      <c r="F30" s="182">
        <f t="shared" si="1"/>
        <v>1.6105219039097638</v>
      </c>
      <c r="G30" s="254"/>
      <c r="H30" s="342"/>
      <c r="I30" s="343"/>
    </row>
    <row r="31" spans="1:9" ht="15" customHeight="1" x14ac:dyDescent="0.2">
      <c r="A31" s="127" t="s">
        <v>105</v>
      </c>
      <c r="B31" s="13">
        <v>1485</v>
      </c>
      <c r="C31" s="14">
        <f t="shared" si="0"/>
        <v>9.6110284124004917</v>
      </c>
      <c r="D31" s="15"/>
      <c r="E31" s="18">
        <v>13631977</v>
      </c>
      <c r="F31" s="182">
        <f t="shared" si="1"/>
        <v>7.6792976792719916</v>
      </c>
      <c r="G31" s="254"/>
      <c r="H31" s="342"/>
      <c r="I31" s="343"/>
    </row>
    <row r="32" spans="1:9" x14ac:dyDescent="0.2">
      <c r="A32" s="60"/>
      <c r="B32" s="345"/>
      <c r="C32" s="61"/>
      <c r="D32" s="19"/>
      <c r="E32" s="345"/>
      <c r="F32" s="346"/>
      <c r="G32" s="186"/>
      <c r="H32" s="342"/>
      <c r="I32" s="343"/>
    </row>
    <row r="33" spans="1:14" ht="15.75" x14ac:dyDescent="0.25">
      <c r="A33" s="12" t="s">
        <v>194</v>
      </c>
      <c r="B33" s="21">
        <f>SUM(B34:B36)</f>
        <v>1401</v>
      </c>
      <c r="C33" s="22">
        <f>(B33/B$72)*100</f>
        <v>9.0673742799818786</v>
      </c>
      <c r="D33" s="58"/>
      <c r="E33" s="170">
        <f>SUM(E34:E36)</f>
        <v>23025630</v>
      </c>
      <c r="F33" s="344">
        <f>(E33/E$72)*100</f>
        <v>12.971021519679468</v>
      </c>
      <c r="G33" s="251"/>
      <c r="H33" s="342"/>
      <c r="I33" s="343"/>
    </row>
    <row r="34" spans="1:14" ht="15.75" x14ac:dyDescent="0.25">
      <c r="A34" s="194" t="s">
        <v>213</v>
      </c>
      <c r="B34" s="13">
        <v>77</v>
      </c>
      <c r="C34" s="14">
        <f>(B34/B$72)*100</f>
        <v>0.49834962138372918</v>
      </c>
      <c r="D34" s="58"/>
      <c r="E34" s="18">
        <v>909686</v>
      </c>
      <c r="F34" s="182">
        <f>(E34/E$72)*100</f>
        <v>0.51245315251531176</v>
      </c>
      <c r="G34" s="251"/>
      <c r="H34" s="342"/>
      <c r="I34" s="343"/>
    </row>
    <row r="35" spans="1:14" ht="15" x14ac:dyDescent="0.2">
      <c r="A35" s="127" t="s">
        <v>196</v>
      </c>
      <c r="B35" s="13">
        <v>32</v>
      </c>
      <c r="C35" s="14">
        <f>(B35/B$72)*100</f>
        <v>0.20710633615947188</v>
      </c>
      <c r="D35" s="15"/>
      <c r="E35" s="18">
        <v>315335</v>
      </c>
      <c r="F35" s="182">
        <f>(E35/E$72)*100</f>
        <v>0.17763757477680847</v>
      </c>
      <c r="G35" s="254"/>
      <c r="H35" s="342"/>
      <c r="I35" s="343"/>
    </row>
    <row r="36" spans="1:14" ht="15" x14ac:dyDescent="0.2">
      <c r="A36" s="127" t="s">
        <v>198</v>
      </c>
      <c r="B36" s="13">
        <v>1292</v>
      </c>
      <c r="C36" s="14">
        <f>(B36/B$72)*100</f>
        <v>8.3619183224386777</v>
      </c>
      <c r="D36" s="15"/>
      <c r="E36" s="18">
        <v>21800609</v>
      </c>
      <c r="F36" s="14">
        <f>(E36/E$72)*100</f>
        <v>12.280930792387347</v>
      </c>
      <c r="G36" s="17"/>
      <c r="H36" s="19"/>
    </row>
    <row r="37" spans="1:14" x14ac:dyDescent="0.2">
      <c r="A37" s="396" t="s">
        <v>106</v>
      </c>
      <c r="B37" s="396"/>
      <c r="C37" s="396"/>
      <c r="D37" s="396"/>
      <c r="E37" s="396"/>
      <c r="F37" s="396"/>
      <c r="G37" s="396"/>
      <c r="H37" s="347"/>
      <c r="I37" s="347"/>
    </row>
    <row r="38" spans="1:14" x14ac:dyDescent="0.2">
      <c r="H38" s="19"/>
    </row>
    <row r="39" spans="1:14" ht="15" customHeight="1" x14ac:dyDescent="0.2">
      <c r="B39" s="188"/>
      <c r="E39" s="188"/>
      <c r="H39" s="19"/>
    </row>
    <row r="40" spans="1:14" ht="15" customHeight="1" x14ac:dyDescent="0.2">
      <c r="H40" s="19"/>
    </row>
    <row r="41" spans="1:14" ht="15" customHeight="1" x14ac:dyDescent="0.2">
      <c r="H41" s="19"/>
    </row>
    <row r="42" spans="1:14" ht="15" customHeight="1" x14ac:dyDescent="0.25">
      <c r="A42" s="3"/>
      <c r="B42" s="3"/>
      <c r="C42" s="4" t="s">
        <v>5</v>
      </c>
      <c r="D42" s="5"/>
      <c r="E42" s="3"/>
      <c r="F42" s="4" t="s">
        <v>5</v>
      </c>
      <c r="G42" s="6"/>
      <c r="H42" s="19"/>
    </row>
    <row r="43" spans="1:14" ht="15" customHeight="1" x14ac:dyDescent="0.25">
      <c r="A43" s="7" t="s">
        <v>6</v>
      </c>
      <c r="B43" s="8" t="s">
        <v>7</v>
      </c>
      <c r="C43" s="9" t="s">
        <v>8</v>
      </c>
      <c r="D43" s="10"/>
      <c r="E43" s="8" t="s">
        <v>9</v>
      </c>
      <c r="F43" s="9" t="s">
        <v>8</v>
      </c>
      <c r="G43" s="11"/>
      <c r="H43" s="19"/>
    </row>
    <row r="44" spans="1:14" ht="15" customHeight="1" x14ac:dyDescent="0.25">
      <c r="A44" s="12"/>
      <c r="B44" s="21"/>
      <c r="C44" s="22"/>
      <c r="D44" s="58"/>
      <c r="E44" s="170"/>
      <c r="F44" s="22"/>
      <c r="G44" s="166"/>
      <c r="H44" s="19"/>
    </row>
    <row r="45" spans="1:14" ht="15" customHeight="1" x14ac:dyDescent="0.25">
      <c r="A45" s="12" t="s">
        <v>107</v>
      </c>
      <c r="B45" s="21">
        <f>SUM(B46:B54)</f>
        <v>5104</v>
      </c>
      <c r="C45" s="22">
        <f t="shared" ref="C45:C54" si="2">(B45/B$72)*100</f>
        <v>33.033460617435765</v>
      </c>
      <c r="D45" s="58" t="s">
        <v>11</v>
      </c>
      <c r="E45" s="165">
        <f>SUM(E46:E54)</f>
        <v>53529136</v>
      </c>
      <c r="F45" s="22">
        <f t="shared" ref="F45:F54" si="3">(E45/E$72)*100</f>
        <v>30.154552773837189</v>
      </c>
      <c r="G45" s="251" t="s">
        <v>11</v>
      </c>
      <c r="H45" s="15"/>
      <c r="I45" s="2"/>
      <c r="J45" s="2"/>
      <c r="K45" s="2"/>
      <c r="L45" s="2"/>
      <c r="M45" s="2"/>
      <c r="N45" s="2"/>
    </row>
    <row r="46" spans="1:14" ht="15" customHeight="1" x14ac:dyDescent="0.2">
      <c r="A46" s="127" t="s">
        <v>109</v>
      </c>
      <c r="B46" s="127">
        <v>229</v>
      </c>
      <c r="C46" s="14">
        <f t="shared" si="2"/>
        <v>1.4821047181412206</v>
      </c>
      <c r="D46" s="15"/>
      <c r="E46" s="18">
        <v>2367269</v>
      </c>
      <c r="F46" s="14">
        <f t="shared" si="3"/>
        <v>1.3335529643215014</v>
      </c>
      <c r="G46" s="20"/>
      <c r="H46" s="19"/>
    </row>
    <row r="47" spans="1:14" ht="15" customHeight="1" x14ac:dyDescent="0.2">
      <c r="A47" s="127" t="s">
        <v>111</v>
      </c>
      <c r="B47" s="127">
        <v>126</v>
      </c>
      <c r="C47" s="14">
        <f t="shared" si="2"/>
        <v>0.81548119862792057</v>
      </c>
      <c r="D47" s="15"/>
      <c r="E47" s="18">
        <v>1208706</v>
      </c>
      <c r="F47" s="14">
        <f t="shared" si="3"/>
        <v>0.68090000303860043</v>
      </c>
      <c r="G47" s="20"/>
      <c r="H47" s="19"/>
    </row>
    <row r="48" spans="1:14" ht="15" x14ac:dyDescent="0.2">
      <c r="A48" s="127" t="s">
        <v>214</v>
      </c>
      <c r="B48" s="13">
        <v>4168</v>
      </c>
      <c r="C48" s="14">
        <f t="shared" si="2"/>
        <v>26.975600284771211</v>
      </c>
      <c r="D48" s="15"/>
      <c r="E48" s="18">
        <v>45092200</v>
      </c>
      <c r="F48" s="14">
        <f t="shared" si="3"/>
        <v>25.401776045636559</v>
      </c>
      <c r="G48" s="20"/>
      <c r="H48" s="19"/>
    </row>
    <row r="49" spans="1:8" ht="15" x14ac:dyDescent="0.2">
      <c r="A49" s="127" t="s">
        <v>215</v>
      </c>
      <c r="B49" s="13">
        <v>84</v>
      </c>
      <c r="C49" s="14">
        <f t="shared" si="2"/>
        <v>0.54365413241861371</v>
      </c>
      <c r="D49" s="15"/>
      <c r="E49" s="18">
        <v>1049402</v>
      </c>
      <c r="F49" s="14">
        <f t="shared" si="3"/>
        <v>0.59115932657628356</v>
      </c>
      <c r="G49" s="20"/>
      <c r="H49" s="19"/>
    </row>
    <row r="50" spans="1:8" ht="15" x14ac:dyDescent="0.2">
      <c r="A50" s="127" t="s">
        <v>199</v>
      </c>
      <c r="B50" s="127">
        <v>363</v>
      </c>
      <c r="C50" s="14">
        <f t="shared" si="2"/>
        <v>2.3493625008090091</v>
      </c>
      <c r="D50" s="15"/>
      <c r="E50" s="18">
        <v>2916347</v>
      </c>
      <c r="F50" s="14">
        <f t="shared" si="3"/>
        <v>1.6428649160024136</v>
      </c>
      <c r="G50" s="20"/>
      <c r="H50" s="19"/>
    </row>
    <row r="51" spans="1:8" ht="15" x14ac:dyDescent="0.2">
      <c r="A51" s="127" t="s">
        <v>216</v>
      </c>
      <c r="B51" s="127">
        <v>13</v>
      </c>
      <c r="C51" s="14">
        <f t="shared" si="2"/>
        <v>8.4136949064785443E-2</v>
      </c>
      <c r="D51" s="131"/>
      <c r="E51" s="18">
        <v>135019</v>
      </c>
      <c r="F51" s="14">
        <f t="shared" si="3"/>
        <v>7.6060214403063098E-2</v>
      </c>
      <c r="G51" s="348"/>
      <c r="H51" s="19"/>
    </row>
    <row r="52" spans="1:8" ht="15" x14ac:dyDescent="0.2">
      <c r="A52" s="127" t="s">
        <v>116</v>
      </c>
      <c r="B52" s="127">
        <v>30</v>
      </c>
      <c r="C52" s="14">
        <f t="shared" si="2"/>
        <v>0.19416219014950489</v>
      </c>
      <c r="D52" s="131"/>
      <c r="E52" s="18">
        <v>177168</v>
      </c>
      <c r="F52" s="14">
        <f t="shared" si="3"/>
        <v>9.9803998439937244E-2</v>
      </c>
      <c r="G52" s="348"/>
      <c r="H52" s="19"/>
    </row>
    <row r="53" spans="1:8" ht="15" x14ac:dyDescent="0.2">
      <c r="A53" s="127" t="s">
        <v>117</v>
      </c>
      <c r="B53" s="127">
        <v>75</v>
      </c>
      <c r="C53" s="14">
        <f t="shared" si="2"/>
        <v>0.48540547537376216</v>
      </c>
      <c r="D53" s="15"/>
      <c r="E53" s="18">
        <v>314304</v>
      </c>
      <c r="F53" s="14">
        <f t="shared" si="3"/>
        <v>0.17705678184359494</v>
      </c>
      <c r="G53" s="20"/>
      <c r="H53" s="19"/>
    </row>
    <row r="54" spans="1:8" ht="15" x14ac:dyDescent="0.2">
      <c r="A54" s="127" t="s">
        <v>107</v>
      </c>
      <c r="B54" s="13">
        <v>16</v>
      </c>
      <c r="C54" s="14">
        <f t="shared" si="2"/>
        <v>0.10355316807973594</v>
      </c>
      <c r="D54" s="15"/>
      <c r="E54" s="18">
        <v>268721</v>
      </c>
      <c r="F54" s="14">
        <f t="shared" si="3"/>
        <v>0.15137852357524142</v>
      </c>
      <c r="G54" s="20"/>
      <c r="H54" s="19"/>
    </row>
    <row r="55" spans="1:8" x14ac:dyDescent="0.2">
      <c r="A55" s="60"/>
      <c r="B55" s="60"/>
      <c r="C55" s="61"/>
      <c r="D55" s="19"/>
      <c r="E55" s="193"/>
      <c r="F55" s="61"/>
      <c r="G55" s="20"/>
      <c r="H55" s="19"/>
    </row>
    <row r="56" spans="1:8" ht="15.75" x14ac:dyDescent="0.25">
      <c r="A56" s="12" t="s">
        <v>15</v>
      </c>
      <c r="B56" s="21">
        <f>SUM(B57:B59)</f>
        <v>521</v>
      </c>
      <c r="C56" s="22">
        <f>(B56/B$72)*100</f>
        <v>3.3719500355964014</v>
      </c>
      <c r="D56" s="58"/>
      <c r="E56" s="170">
        <f>SUM(E57:E59)</f>
        <v>5964111</v>
      </c>
      <c r="F56" s="22">
        <f>(E56/E$72)*100</f>
        <v>3.3597609327847722</v>
      </c>
      <c r="G56" s="166"/>
      <c r="H56" s="19"/>
    </row>
    <row r="57" spans="1:8" ht="15" x14ac:dyDescent="0.2">
      <c r="A57" s="127" t="s">
        <v>125</v>
      </c>
      <c r="B57" s="127">
        <v>141</v>
      </c>
      <c r="C57" s="14">
        <f>(B57/B$72)*100</f>
        <v>0.91256229370267306</v>
      </c>
      <c r="D57" s="131"/>
      <c r="E57" s="18">
        <v>1439054</v>
      </c>
      <c r="F57" s="14">
        <f>(E57/E$72)*100</f>
        <v>0.81066187556999814</v>
      </c>
      <c r="G57" s="130"/>
      <c r="H57" s="19"/>
    </row>
    <row r="58" spans="1:8" ht="15" x14ac:dyDescent="0.2">
      <c r="A58" s="127" t="s">
        <v>126</v>
      </c>
      <c r="B58" s="127">
        <v>80</v>
      </c>
      <c r="C58" s="14">
        <f>(B58/B$72)*100</f>
        <v>0.51776584039867968</v>
      </c>
      <c r="D58" s="131"/>
      <c r="E58" s="18">
        <v>1008051</v>
      </c>
      <c r="F58" s="14">
        <f>(E58/E$72)*100</f>
        <v>0.56786507964969501</v>
      </c>
      <c r="G58" s="130"/>
      <c r="H58" s="19"/>
    </row>
    <row r="59" spans="1:8" ht="15" x14ac:dyDescent="0.2">
      <c r="A59" s="127" t="s">
        <v>200</v>
      </c>
      <c r="B59" s="127">
        <v>300</v>
      </c>
      <c r="C59" s="14">
        <f>(B59/B$72)*100</f>
        <v>1.9416219014950487</v>
      </c>
      <c r="D59" s="131"/>
      <c r="E59" s="18">
        <v>3517006</v>
      </c>
      <c r="F59" s="14">
        <f>(E59/E$72)*100</f>
        <v>1.9812339775650789</v>
      </c>
      <c r="G59" s="130"/>
      <c r="H59" s="19"/>
    </row>
    <row r="60" spans="1:8" x14ac:dyDescent="0.2">
      <c r="A60" s="60"/>
      <c r="B60" s="60"/>
      <c r="C60" s="61"/>
      <c r="D60" s="196"/>
      <c r="E60" s="193"/>
      <c r="F60" s="61"/>
      <c r="G60" s="348"/>
      <c r="H60" s="19"/>
    </row>
    <row r="61" spans="1:8" ht="15.75" x14ac:dyDescent="0.25">
      <c r="A61" s="12" t="s">
        <v>12</v>
      </c>
      <c r="B61" s="21">
        <f>SUM(B62:B64)</f>
        <v>916</v>
      </c>
      <c r="C61" s="22">
        <f>(B61/B$72)*100</f>
        <v>5.9284188725648823</v>
      </c>
      <c r="D61" s="58"/>
      <c r="E61" s="170">
        <f>SUM(E62:E64)</f>
        <v>9271415</v>
      </c>
      <c r="F61" s="22">
        <f>(E61/E$72)*100</f>
        <v>5.2228635430552393</v>
      </c>
      <c r="G61" s="166"/>
      <c r="H61" s="19"/>
    </row>
    <row r="62" spans="1:8" ht="15.75" x14ac:dyDescent="0.25">
      <c r="A62" s="127" t="s">
        <v>201</v>
      </c>
      <c r="B62" s="127">
        <v>18</v>
      </c>
      <c r="C62" s="14">
        <f>(B62/B$72)*100</f>
        <v>0.11649731408970294</v>
      </c>
      <c r="D62" s="131"/>
      <c r="E62" s="18">
        <v>143125</v>
      </c>
      <c r="F62" s="14">
        <f>(E62/E$72)*100</f>
        <v>8.062656504964788E-2</v>
      </c>
      <c r="G62" s="166"/>
      <c r="H62" s="19"/>
    </row>
    <row r="63" spans="1:8" ht="15.75" x14ac:dyDescent="0.25">
      <c r="A63" s="127" t="s">
        <v>202</v>
      </c>
      <c r="B63" s="127">
        <v>592</v>
      </c>
      <c r="C63" s="14">
        <f>(B63/B$72)*100</f>
        <v>3.8314672189502295</v>
      </c>
      <c r="D63" s="131"/>
      <c r="E63" s="18">
        <v>6068549</v>
      </c>
      <c r="F63" s="14">
        <f>(E63/E$72)*100</f>
        <v>3.418593961260965</v>
      </c>
      <c r="G63" s="166"/>
      <c r="H63" s="19"/>
    </row>
    <row r="64" spans="1:8" ht="15.75" x14ac:dyDescent="0.25">
      <c r="A64" s="127" t="s">
        <v>85</v>
      </c>
      <c r="B64" s="127">
        <v>306</v>
      </c>
      <c r="C64" s="14">
        <f>(B64/B$72)*100</f>
        <v>1.9804543395249496</v>
      </c>
      <c r="D64" s="131"/>
      <c r="E64" s="18">
        <v>3059741</v>
      </c>
      <c r="F64" s="14">
        <f>(E64/E$72)*100</f>
        <v>1.7236430167446266</v>
      </c>
      <c r="G64" s="166"/>
      <c r="H64" s="19"/>
    </row>
    <row r="65" spans="1:8" x14ac:dyDescent="0.2">
      <c r="A65" s="60"/>
      <c r="B65" s="60"/>
      <c r="C65" s="61"/>
      <c r="D65" s="196"/>
      <c r="E65" s="60"/>
      <c r="F65" s="61"/>
      <c r="G65" s="348"/>
      <c r="H65" s="19"/>
    </row>
    <row r="66" spans="1:8" ht="15.75" x14ac:dyDescent="0.25">
      <c r="A66" s="12" t="s">
        <v>17</v>
      </c>
      <c r="B66" s="21">
        <f>SUM(B67:B70)</f>
        <v>704</v>
      </c>
      <c r="C66" s="22">
        <f>(B66/B$72)*100</f>
        <v>4.5563393955083811</v>
      </c>
      <c r="D66" s="58"/>
      <c r="E66" s="170">
        <f>SUM(E67:E70)</f>
        <v>5447327</v>
      </c>
      <c r="F66" s="22">
        <f>(E66/E$72)*100</f>
        <v>3.068641150827621</v>
      </c>
      <c r="G66" s="166"/>
      <c r="H66" s="19"/>
    </row>
    <row r="67" spans="1:8" ht="15" x14ac:dyDescent="0.2">
      <c r="A67" s="127" t="s">
        <v>135</v>
      </c>
      <c r="B67" s="13">
        <v>173</v>
      </c>
      <c r="C67" s="14">
        <f>(B67/B$72)*100</f>
        <v>1.1196686298621448</v>
      </c>
      <c r="D67" s="15"/>
      <c r="E67" s="18">
        <v>1895963</v>
      </c>
      <c r="F67" s="14">
        <f>(E67/E$72)*100</f>
        <v>1.0680522910129295</v>
      </c>
      <c r="G67" s="17"/>
      <c r="H67" s="19"/>
    </row>
    <row r="68" spans="1:8" ht="15" x14ac:dyDescent="0.2">
      <c r="A68" s="127" t="s">
        <v>16</v>
      </c>
      <c r="B68" s="13">
        <v>54</v>
      </c>
      <c r="C68" s="14">
        <f>(B68/B$72)*100</f>
        <v>0.34949194226910879</v>
      </c>
      <c r="D68" s="15"/>
      <c r="E68" s="18">
        <v>434073</v>
      </c>
      <c r="F68" s="14">
        <f>(E68/E$72)*100</f>
        <v>0.24452621813656458</v>
      </c>
      <c r="G68" s="17"/>
      <c r="H68" s="19"/>
    </row>
    <row r="69" spans="1:8" ht="15" x14ac:dyDescent="0.2">
      <c r="A69" s="127" t="s">
        <v>203</v>
      </c>
      <c r="B69" s="13">
        <v>37</v>
      </c>
      <c r="C69" s="14">
        <f>(B69/B$72)*100</f>
        <v>0.23946670118438934</v>
      </c>
      <c r="D69" s="15"/>
      <c r="E69" s="18">
        <v>434071</v>
      </c>
      <c r="F69" s="14">
        <f>(E69/E$72)*100</f>
        <v>0.2445250914771403</v>
      </c>
      <c r="G69" s="17"/>
      <c r="H69" s="19"/>
    </row>
    <row r="70" spans="1:8" ht="15.75" x14ac:dyDescent="0.25">
      <c r="A70" s="194" t="s">
        <v>204</v>
      </c>
      <c r="B70" s="13">
        <v>440</v>
      </c>
      <c r="C70" s="14">
        <f>(B70/B$72)*100</f>
        <v>2.8477121221927382</v>
      </c>
      <c r="D70" s="15"/>
      <c r="E70" s="18">
        <v>2683220</v>
      </c>
      <c r="F70" s="14">
        <f>(E70/E$72)*100</f>
        <v>1.5115375502009865</v>
      </c>
      <c r="G70" s="17"/>
      <c r="H70" s="19"/>
    </row>
    <row r="71" spans="1:8" x14ac:dyDescent="0.2">
      <c r="A71" s="60"/>
      <c r="B71" s="60"/>
      <c r="C71" s="61"/>
      <c r="D71" s="19"/>
      <c r="E71" s="193"/>
      <c r="F71" s="61"/>
      <c r="G71" s="20"/>
      <c r="H71" s="19"/>
    </row>
    <row r="72" spans="1:8" ht="15.75" x14ac:dyDescent="0.25">
      <c r="A72" s="24" t="s">
        <v>18</v>
      </c>
      <c r="B72" s="25">
        <f>B12+B14+B19+B25+B33+B45+B56+B61+B66</f>
        <v>15451</v>
      </c>
      <c r="C72" s="26">
        <f>C12+C14+C19+C25+C33+C45+C56+C61+C66</f>
        <v>100</v>
      </c>
      <c r="D72" s="27" t="s">
        <v>11</v>
      </c>
      <c r="E72" s="62">
        <f>E12+E14+E19+E25+E33+E45+E56+E61+E66</f>
        <v>177515934</v>
      </c>
      <c r="F72" s="26">
        <f>F12+F14+F19+F25+F33+F45+F56+F61+F66</f>
        <v>100</v>
      </c>
      <c r="G72" s="349" t="s">
        <v>11</v>
      </c>
      <c r="H72" s="19"/>
    </row>
    <row r="73" spans="1:8" x14ac:dyDescent="0.2">
      <c r="H73" s="19"/>
    </row>
    <row r="75" spans="1:8" x14ac:dyDescent="0.2">
      <c r="E75" s="350"/>
    </row>
  </sheetData>
  <mergeCells count="7">
    <mergeCell ref="A37:G37"/>
    <mergeCell ref="A1:F1"/>
    <mergeCell ref="A2:F2"/>
    <mergeCell ref="A3:F3"/>
    <mergeCell ref="A5:F5"/>
    <mergeCell ref="A6:F6"/>
    <mergeCell ref="A7:F7"/>
  </mergeCells>
  <pageMargins left="0.7" right="0.7" top="0.75" bottom="0.75" header="0.3" footer="0.3"/>
  <pageSetup scale="89" orientation="portrait" horizontalDpi="4294967295" verticalDpi="4294967295" r:id="rId1"/>
  <rowBreaks count="1" manualBreakCount="1">
    <brk id="39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>
      <selection sqref="A1:G1"/>
    </sheetView>
  </sheetViews>
  <sheetFormatPr defaultRowHeight="12.75" x14ac:dyDescent="0.2"/>
  <cols>
    <col min="1" max="1" width="32" customWidth="1"/>
    <col min="2" max="2" width="15.7109375" customWidth="1"/>
    <col min="3" max="3" width="16.85546875" customWidth="1"/>
    <col min="4" max="4" width="3.42578125" customWidth="1"/>
    <col min="5" max="5" width="17.140625" customWidth="1"/>
    <col min="6" max="6" width="15.42578125" customWidth="1"/>
    <col min="7" max="7" width="3.42578125" customWidth="1"/>
    <col min="257" max="257" width="32" customWidth="1"/>
    <col min="258" max="258" width="15.7109375" customWidth="1"/>
    <col min="259" max="259" width="16.85546875" customWidth="1"/>
    <col min="260" max="260" width="3.42578125" customWidth="1"/>
    <col min="261" max="261" width="17.140625" customWidth="1"/>
    <col min="262" max="262" width="15.42578125" customWidth="1"/>
    <col min="263" max="263" width="3.42578125" customWidth="1"/>
    <col min="513" max="513" width="32" customWidth="1"/>
    <col min="514" max="514" width="15.7109375" customWidth="1"/>
    <col min="515" max="515" width="16.85546875" customWidth="1"/>
    <col min="516" max="516" width="3.42578125" customWidth="1"/>
    <col min="517" max="517" width="17.140625" customWidth="1"/>
    <col min="518" max="518" width="15.42578125" customWidth="1"/>
    <col min="519" max="519" width="3.42578125" customWidth="1"/>
    <col min="769" max="769" width="32" customWidth="1"/>
    <col min="770" max="770" width="15.7109375" customWidth="1"/>
    <col min="771" max="771" width="16.85546875" customWidth="1"/>
    <col min="772" max="772" width="3.42578125" customWidth="1"/>
    <col min="773" max="773" width="17.140625" customWidth="1"/>
    <col min="774" max="774" width="15.42578125" customWidth="1"/>
    <col min="775" max="775" width="3.42578125" customWidth="1"/>
    <col min="1025" max="1025" width="32" customWidth="1"/>
    <col min="1026" max="1026" width="15.7109375" customWidth="1"/>
    <col min="1027" max="1027" width="16.85546875" customWidth="1"/>
    <col min="1028" max="1028" width="3.42578125" customWidth="1"/>
    <col min="1029" max="1029" width="17.140625" customWidth="1"/>
    <col min="1030" max="1030" width="15.42578125" customWidth="1"/>
    <col min="1031" max="1031" width="3.42578125" customWidth="1"/>
    <col min="1281" max="1281" width="32" customWidth="1"/>
    <col min="1282" max="1282" width="15.7109375" customWidth="1"/>
    <col min="1283" max="1283" width="16.85546875" customWidth="1"/>
    <col min="1284" max="1284" width="3.42578125" customWidth="1"/>
    <col min="1285" max="1285" width="17.140625" customWidth="1"/>
    <col min="1286" max="1286" width="15.42578125" customWidth="1"/>
    <col min="1287" max="1287" width="3.42578125" customWidth="1"/>
    <col min="1537" max="1537" width="32" customWidth="1"/>
    <col min="1538" max="1538" width="15.7109375" customWidth="1"/>
    <col min="1539" max="1539" width="16.85546875" customWidth="1"/>
    <col min="1540" max="1540" width="3.42578125" customWidth="1"/>
    <col min="1541" max="1541" width="17.140625" customWidth="1"/>
    <col min="1542" max="1542" width="15.42578125" customWidth="1"/>
    <col min="1543" max="1543" width="3.42578125" customWidth="1"/>
    <col min="1793" max="1793" width="32" customWidth="1"/>
    <col min="1794" max="1794" width="15.7109375" customWidth="1"/>
    <col min="1795" max="1795" width="16.85546875" customWidth="1"/>
    <col min="1796" max="1796" width="3.42578125" customWidth="1"/>
    <col min="1797" max="1797" width="17.140625" customWidth="1"/>
    <col min="1798" max="1798" width="15.42578125" customWidth="1"/>
    <col min="1799" max="1799" width="3.42578125" customWidth="1"/>
    <col min="2049" max="2049" width="32" customWidth="1"/>
    <col min="2050" max="2050" width="15.7109375" customWidth="1"/>
    <col min="2051" max="2051" width="16.85546875" customWidth="1"/>
    <col min="2052" max="2052" width="3.42578125" customWidth="1"/>
    <col min="2053" max="2053" width="17.140625" customWidth="1"/>
    <col min="2054" max="2054" width="15.42578125" customWidth="1"/>
    <col min="2055" max="2055" width="3.42578125" customWidth="1"/>
    <col min="2305" max="2305" width="32" customWidth="1"/>
    <col min="2306" max="2306" width="15.7109375" customWidth="1"/>
    <col min="2307" max="2307" width="16.85546875" customWidth="1"/>
    <col min="2308" max="2308" width="3.42578125" customWidth="1"/>
    <col min="2309" max="2309" width="17.140625" customWidth="1"/>
    <col min="2310" max="2310" width="15.42578125" customWidth="1"/>
    <col min="2311" max="2311" width="3.42578125" customWidth="1"/>
    <col min="2561" max="2561" width="32" customWidth="1"/>
    <col min="2562" max="2562" width="15.7109375" customWidth="1"/>
    <col min="2563" max="2563" width="16.85546875" customWidth="1"/>
    <col min="2564" max="2564" width="3.42578125" customWidth="1"/>
    <col min="2565" max="2565" width="17.140625" customWidth="1"/>
    <col min="2566" max="2566" width="15.42578125" customWidth="1"/>
    <col min="2567" max="2567" width="3.42578125" customWidth="1"/>
    <col min="2817" max="2817" width="32" customWidth="1"/>
    <col min="2818" max="2818" width="15.7109375" customWidth="1"/>
    <col min="2819" max="2819" width="16.85546875" customWidth="1"/>
    <col min="2820" max="2820" width="3.42578125" customWidth="1"/>
    <col min="2821" max="2821" width="17.140625" customWidth="1"/>
    <col min="2822" max="2822" width="15.42578125" customWidth="1"/>
    <col min="2823" max="2823" width="3.42578125" customWidth="1"/>
    <col min="3073" max="3073" width="32" customWidth="1"/>
    <col min="3074" max="3074" width="15.7109375" customWidth="1"/>
    <col min="3075" max="3075" width="16.85546875" customWidth="1"/>
    <col min="3076" max="3076" width="3.42578125" customWidth="1"/>
    <col min="3077" max="3077" width="17.140625" customWidth="1"/>
    <col min="3078" max="3078" width="15.42578125" customWidth="1"/>
    <col min="3079" max="3079" width="3.42578125" customWidth="1"/>
    <col min="3329" max="3329" width="32" customWidth="1"/>
    <col min="3330" max="3330" width="15.7109375" customWidth="1"/>
    <col min="3331" max="3331" width="16.85546875" customWidth="1"/>
    <col min="3332" max="3332" width="3.42578125" customWidth="1"/>
    <col min="3333" max="3333" width="17.140625" customWidth="1"/>
    <col min="3334" max="3334" width="15.42578125" customWidth="1"/>
    <col min="3335" max="3335" width="3.42578125" customWidth="1"/>
    <col min="3585" max="3585" width="32" customWidth="1"/>
    <col min="3586" max="3586" width="15.7109375" customWidth="1"/>
    <col min="3587" max="3587" width="16.85546875" customWidth="1"/>
    <col min="3588" max="3588" width="3.42578125" customWidth="1"/>
    <col min="3589" max="3589" width="17.140625" customWidth="1"/>
    <col min="3590" max="3590" width="15.42578125" customWidth="1"/>
    <col min="3591" max="3591" width="3.42578125" customWidth="1"/>
    <col min="3841" max="3841" width="32" customWidth="1"/>
    <col min="3842" max="3842" width="15.7109375" customWidth="1"/>
    <col min="3843" max="3843" width="16.85546875" customWidth="1"/>
    <col min="3844" max="3844" width="3.42578125" customWidth="1"/>
    <col min="3845" max="3845" width="17.140625" customWidth="1"/>
    <col min="3846" max="3846" width="15.42578125" customWidth="1"/>
    <col min="3847" max="3847" width="3.42578125" customWidth="1"/>
    <col min="4097" max="4097" width="32" customWidth="1"/>
    <col min="4098" max="4098" width="15.7109375" customWidth="1"/>
    <col min="4099" max="4099" width="16.85546875" customWidth="1"/>
    <col min="4100" max="4100" width="3.42578125" customWidth="1"/>
    <col min="4101" max="4101" width="17.140625" customWidth="1"/>
    <col min="4102" max="4102" width="15.42578125" customWidth="1"/>
    <col min="4103" max="4103" width="3.42578125" customWidth="1"/>
    <col min="4353" max="4353" width="32" customWidth="1"/>
    <col min="4354" max="4354" width="15.7109375" customWidth="1"/>
    <col min="4355" max="4355" width="16.85546875" customWidth="1"/>
    <col min="4356" max="4356" width="3.42578125" customWidth="1"/>
    <col min="4357" max="4357" width="17.140625" customWidth="1"/>
    <col min="4358" max="4358" width="15.42578125" customWidth="1"/>
    <col min="4359" max="4359" width="3.42578125" customWidth="1"/>
    <col min="4609" max="4609" width="32" customWidth="1"/>
    <col min="4610" max="4610" width="15.7109375" customWidth="1"/>
    <col min="4611" max="4611" width="16.85546875" customWidth="1"/>
    <col min="4612" max="4612" width="3.42578125" customWidth="1"/>
    <col min="4613" max="4613" width="17.140625" customWidth="1"/>
    <col min="4614" max="4614" width="15.42578125" customWidth="1"/>
    <col min="4615" max="4615" width="3.42578125" customWidth="1"/>
    <col min="4865" max="4865" width="32" customWidth="1"/>
    <col min="4866" max="4866" width="15.7109375" customWidth="1"/>
    <col min="4867" max="4867" width="16.85546875" customWidth="1"/>
    <col min="4868" max="4868" width="3.42578125" customWidth="1"/>
    <col min="4869" max="4869" width="17.140625" customWidth="1"/>
    <col min="4870" max="4870" width="15.42578125" customWidth="1"/>
    <col min="4871" max="4871" width="3.42578125" customWidth="1"/>
    <col min="5121" max="5121" width="32" customWidth="1"/>
    <col min="5122" max="5122" width="15.7109375" customWidth="1"/>
    <col min="5123" max="5123" width="16.85546875" customWidth="1"/>
    <col min="5124" max="5124" width="3.42578125" customWidth="1"/>
    <col min="5125" max="5125" width="17.140625" customWidth="1"/>
    <col min="5126" max="5126" width="15.42578125" customWidth="1"/>
    <col min="5127" max="5127" width="3.42578125" customWidth="1"/>
    <col min="5377" max="5377" width="32" customWidth="1"/>
    <col min="5378" max="5378" width="15.7109375" customWidth="1"/>
    <col min="5379" max="5379" width="16.85546875" customWidth="1"/>
    <col min="5380" max="5380" width="3.42578125" customWidth="1"/>
    <col min="5381" max="5381" width="17.140625" customWidth="1"/>
    <col min="5382" max="5382" width="15.42578125" customWidth="1"/>
    <col min="5383" max="5383" width="3.42578125" customWidth="1"/>
    <col min="5633" max="5633" width="32" customWidth="1"/>
    <col min="5634" max="5634" width="15.7109375" customWidth="1"/>
    <col min="5635" max="5635" width="16.85546875" customWidth="1"/>
    <col min="5636" max="5636" width="3.42578125" customWidth="1"/>
    <col min="5637" max="5637" width="17.140625" customWidth="1"/>
    <col min="5638" max="5638" width="15.42578125" customWidth="1"/>
    <col min="5639" max="5639" width="3.42578125" customWidth="1"/>
    <col min="5889" max="5889" width="32" customWidth="1"/>
    <col min="5890" max="5890" width="15.7109375" customWidth="1"/>
    <col min="5891" max="5891" width="16.85546875" customWidth="1"/>
    <col min="5892" max="5892" width="3.42578125" customWidth="1"/>
    <col min="5893" max="5893" width="17.140625" customWidth="1"/>
    <col min="5894" max="5894" width="15.42578125" customWidth="1"/>
    <col min="5895" max="5895" width="3.42578125" customWidth="1"/>
    <col min="6145" max="6145" width="32" customWidth="1"/>
    <col min="6146" max="6146" width="15.7109375" customWidth="1"/>
    <col min="6147" max="6147" width="16.85546875" customWidth="1"/>
    <col min="6148" max="6148" width="3.42578125" customWidth="1"/>
    <col min="6149" max="6149" width="17.140625" customWidth="1"/>
    <col min="6150" max="6150" width="15.42578125" customWidth="1"/>
    <col min="6151" max="6151" width="3.42578125" customWidth="1"/>
    <col min="6401" max="6401" width="32" customWidth="1"/>
    <col min="6402" max="6402" width="15.7109375" customWidth="1"/>
    <col min="6403" max="6403" width="16.85546875" customWidth="1"/>
    <col min="6404" max="6404" width="3.42578125" customWidth="1"/>
    <col min="6405" max="6405" width="17.140625" customWidth="1"/>
    <col min="6406" max="6406" width="15.42578125" customWidth="1"/>
    <col min="6407" max="6407" width="3.42578125" customWidth="1"/>
    <col min="6657" max="6657" width="32" customWidth="1"/>
    <col min="6658" max="6658" width="15.7109375" customWidth="1"/>
    <col min="6659" max="6659" width="16.85546875" customWidth="1"/>
    <col min="6660" max="6660" width="3.42578125" customWidth="1"/>
    <col min="6661" max="6661" width="17.140625" customWidth="1"/>
    <col min="6662" max="6662" width="15.42578125" customWidth="1"/>
    <col min="6663" max="6663" width="3.42578125" customWidth="1"/>
    <col min="6913" max="6913" width="32" customWidth="1"/>
    <col min="6914" max="6914" width="15.7109375" customWidth="1"/>
    <col min="6915" max="6915" width="16.85546875" customWidth="1"/>
    <col min="6916" max="6916" width="3.42578125" customWidth="1"/>
    <col min="6917" max="6917" width="17.140625" customWidth="1"/>
    <col min="6918" max="6918" width="15.42578125" customWidth="1"/>
    <col min="6919" max="6919" width="3.42578125" customWidth="1"/>
    <col min="7169" max="7169" width="32" customWidth="1"/>
    <col min="7170" max="7170" width="15.7109375" customWidth="1"/>
    <col min="7171" max="7171" width="16.85546875" customWidth="1"/>
    <col min="7172" max="7172" width="3.42578125" customWidth="1"/>
    <col min="7173" max="7173" width="17.140625" customWidth="1"/>
    <col min="7174" max="7174" width="15.42578125" customWidth="1"/>
    <col min="7175" max="7175" width="3.42578125" customWidth="1"/>
    <col min="7425" max="7425" width="32" customWidth="1"/>
    <col min="7426" max="7426" width="15.7109375" customWidth="1"/>
    <col min="7427" max="7427" width="16.85546875" customWidth="1"/>
    <col min="7428" max="7428" width="3.42578125" customWidth="1"/>
    <col min="7429" max="7429" width="17.140625" customWidth="1"/>
    <col min="7430" max="7430" width="15.42578125" customWidth="1"/>
    <col min="7431" max="7431" width="3.42578125" customWidth="1"/>
    <col min="7681" max="7681" width="32" customWidth="1"/>
    <col min="7682" max="7682" width="15.7109375" customWidth="1"/>
    <col min="7683" max="7683" width="16.85546875" customWidth="1"/>
    <col min="7684" max="7684" width="3.42578125" customWidth="1"/>
    <col min="7685" max="7685" width="17.140625" customWidth="1"/>
    <col min="7686" max="7686" width="15.42578125" customWidth="1"/>
    <col min="7687" max="7687" width="3.42578125" customWidth="1"/>
    <col min="7937" max="7937" width="32" customWidth="1"/>
    <col min="7938" max="7938" width="15.7109375" customWidth="1"/>
    <col min="7939" max="7939" width="16.85546875" customWidth="1"/>
    <col min="7940" max="7940" width="3.42578125" customWidth="1"/>
    <col min="7941" max="7941" width="17.140625" customWidth="1"/>
    <col min="7942" max="7942" width="15.42578125" customWidth="1"/>
    <col min="7943" max="7943" width="3.42578125" customWidth="1"/>
    <col min="8193" max="8193" width="32" customWidth="1"/>
    <col min="8194" max="8194" width="15.7109375" customWidth="1"/>
    <col min="8195" max="8195" width="16.85546875" customWidth="1"/>
    <col min="8196" max="8196" width="3.42578125" customWidth="1"/>
    <col min="8197" max="8197" width="17.140625" customWidth="1"/>
    <col min="8198" max="8198" width="15.42578125" customWidth="1"/>
    <col min="8199" max="8199" width="3.42578125" customWidth="1"/>
    <col min="8449" max="8449" width="32" customWidth="1"/>
    <col min="8450" max="8450" width="15.7109375" customWidth="1"/>
    <col min="8451" max="8451" width="16.85546875" customWidth="1"/>
    <col min="8452" max="8452" width="3.42578125" customWidth="1"/>
    <col min="8453" max="8453" width="17.140625" customWidth="1"/>
    <col min="8454" max="8454" width="15.42578125" customWidth="1"/>
    <col min="8455" max="8455" width="3.42578125" customWidth="1"/>
    <col min="8705" max="8705" width="32" customWidth="1"/>
    <col min="8706" max="8706" width="15.7109375" customWidth="1"/>
    <col min="8707" max="8707" width="16.85546875" customWidth="1"/>
    <col min="8708" max="8708" width="3.42578125" customWidth="1"/>
    <col min="8709" max="8709" width="17.140625" customWidth="1"/>
    <col min="8710" max="8710" width="15.42578125" customWidth="1"/>
    <col min="8711" max="8711" width="3.42578125" customWidth="1"/>
    <col min="8961" max="8961" width="32" customWidth="1"/>
    <col min="8962" max="8962" width="15.7109375" customWidth="1"/>
    <col min="8963" max="8963" width="16.85546875" customWidth="1"/>
    <col min="8964" max="8964" width="3.42578125" customWidth="1"/>
    <col min="8965" max="8965" width="17.140625" customWidth="1"/>
    <col min="8966" max="8966" width="15.42578125" customWidth="1"/>
    <col min="8967" max="8967" width="3.42578125" customWidth="1"/>
    <col min="9217" max="9217" width="32" customWidth="1"/>
    <col min="9218" max="9218" width="15.7109375" customWidth="1"/>
    <col min="9219" max="9219" width="16.85546875" customWidth="1"/>
    <col min="9220" max="9220" width="3.42578125" customWidth="1"/>
    <col min="9221" max="9221" width="17.140625" customWidth="1"/>
    <col min="9222" max="9222" width="15.42578125" customWidth="1"/>
    <col min="9223" max="9223" width="3.42578125" customWidth="1"/>
    <col min="9473" max="9473" width="32" customWidth="1"/>
    <col min="9474" max="9474" width="15.7109375" customWidth="1"/>
    <col min="9475" max="9475" width="16.85546875" customWidth="1"/>
    <col min="9476" max="9476" width="3.42578125" customWidth="1"/>
    <col min="9477" max="9477" width="17.140625" customWidth="1"/>
    <col min="9478" max="9478" width="15.42578125" customWidth="1"/>
    <col min="9479" max="9479" width="3.42578125" customWidth="1"/>
    <col min="9729" max="9729" width="32" customWidth="1"/>
    <col min="9730" max="9730" width="15.7109375" customWidth="1"/>
    <col min="9731" max="9731" width="16.85546875" customWidth="1"/>
    <col min="9732" max="9732" width="3.42578125" customWidth="1"/>
    <col min="9733" max="9733" width="17.140625" customWidth="1"/>
    <col min="9734" max="9734" width="15.42578125" customWidth="1"/>
    <col min="9735" max="9735" width="3.42578125" customWidth="1"/>
    <col min="9985" max="9985" width="32" customWidth="1"/>
    <col min="9986" max="9986" width="15.7109375" customWidth="1"/>
    <col min="9987" max="9987" width="16.85546875" customWidth="1"/>
    <col min="9988" max="9988" width="3.42578125" customWidth="1"/>
    <col min="9989" max="9989" width="17.140625" customWidth="1"/>
    <col min="9990" max="9990" width="15.42578125" customWidth="1"/>
    <col min="9991" max="9991" width="3.42578125" customWidth="1"/>
    <col min="10241" max="10241" width="32" customWidth="1"/>
    <col min="10242" max="10242" width="15.7109375" customWidth="1"/>
    <col min="10243" max="10243" width="16.85546875" customWidth="1"/>
    <col min="10244" max="10244" width="3.42578125" customWidth="1"/>
    <col min="10245" max="10245" width="17.140625" customWidth="1"/>
    <col min="10246" max="10246" width="15.42578125" customWidth="1"/>
    <col min="10247" max="10247" width="3.42578125" customWidth="1"/>
    <col min="10497" max="10497" width="32" customWidth="1"/>
    <col min="10498" max="10498" width="15.7109375" customWidth="1"/>
    <col min="10499" max="10499" width="16.85546875" customWidth="1"/>
    <col min="10500" max="10500" width="3.42578125" customWidth="1"/>
    <col min="10501" max="10501" width="17.140625" customWidth="1"/>
    <col min="10502" max="10502" width="15.42578125" customWidth="1"/>
    <col min="10503" max="10503" width="3.42578125" customWidth="1"/>
    <col min="10753" max="10753" width="32" customWidth="1"/>
    <col min="10754" max="10754" width="15.7109375" customWidth="1"/>
    <col min="10755" max="10755" width="16.85546875" customWidth="1"/>
    <col min="10756" max="10756" width="3.42578125" customWidth="1"/>
    <col min="10757" max="10757" width="17.140625" customWidth="1"/>
    <col min="10758" max="10758" width="15.42578125" customWidth="1"/>
    <col min="10759" max="10759" width="3.42578125" customWidth="1"/>
    <col min="11009" max="11009" width="32" customWidth="1"/>
    <col min="11010" max="11010" width="15.7109375" customWidth="1"/>
    <col min="11011" max="11011" width="16.85546875" customWidth="1"/>
    <col min="11012" max="11012" width="3.42578125" customWidth="1"/>
    <col min="11013" max="11013" width="17.140625" customWidth="1"/>
    <col min="11014" max="11014" width="15.42578125" customWidth="1"/>
    <col min="11015" max="11015" width="3.42578125" customWidth="1"/>
    <col min="11265" max="11265" width="32" customWidth="1"/>
    <col min="11266" max="11266" width="15.7109375" customWidth="1"/>
    <col min="11267" max="11267" width="16.85546875" customWidth="1"/>
    <col min="11268" max="11268" width="3.42578125" customWidth="1"/>
    <col min="11269" max="11269" width="17.140625" customWidth="1"/>
    <col min="11270" max="11270" width="15.42578125" customWidth="1"/>
    <col min="11271" max="11271" width="3.42578125" customWidth="1"/>
    <col min="11521" max="11521" width="32" customWidth="1"/>
    <col min="11522" max="11522" width="15.7109375" customWidth="1"/>
    <col min="11523" max="11523" width="16.85546875" customWidth="1"/>
    <col min="11524" max="11524" width="3.42578125" customWidth="1"/>
    <col min="11525" max="11525" width="17.140625" customWidth="1"/>
    <col min="11526" max="11526" width="15.42578125" customWidth="1"/>
    <col min="11527" max="11527" width="3.42578125" customWidth="1"/>
    <col min="11777" max="11777" width="32" customWidth="1"/>
    <col min="11778" max="11778" width="15.7109375" customWidth="1"/>
    <col min="11779" max="11779" width="16.85546875" customWidth="1"/>
    <col min="11780" max="11780" width="3.42578125" customWidth="1"/>
    <col min="11781" max="11781" width="17.140625" customWidth="1"/>
    <col min="11782" max="11782" width="15.42578125" customWidth="1"/>
    <col min="11783" max="11783" width="3.42578125" customWidth="1"/>
    <col min="12033" max="12033" width="32" customWidth="1"/>
    <col min="12034" max="12034" width="15.7109375" customWidth="1"/>
    <col min="12035" max="12035" width="16.85546875" customWidth="1"/>
    <col min="12036" max="12036" width="3.42578125" customWidth="1"/>
    <col min="12037" max="12037" width="17.140625" customWidth="1"/>
    <col min="12038" max="12038" width="15.42578125" customWidth="1"/>
    <col min="12039" max="12039" width="3.42578125" customWidth="1"/>
    <col min="12289" max="12289" width="32" customWidth="1"/>
    <col min="12290" max="12290" width="15.7109375" customWidth="1"/>
    <col min="12291" max="12291" width="16.85546875" customWidth="1"/>
    <col min="12292" max="12292" width="3.42578125" customWidth="1"/>
    <col min="12293" max="12293" width="17.140625" customWidth="1"/>
    <col min="12294" max="12294" width="15.42578125" customWidth="1"/>
    <col min="12295" max="12295" width="3.42578125" customWidth="1"/>
    <col min="12545" max="12545" width="32" customWidth="1"/>
    <col min="12546" max="12546" width="15.7109375" customWidth="1"/>
    <col min="12547" max="12547" width="16.85546875" customWidth="1"/>
    <col min="12548" max="12548" width="3.42578125" customWidth="1"/>
    <col min="12549" max="12549" width="17.140625" customWidth="1"/>
    <col min="12550" max="12550" width="15.42578125" customWidth="1"/>
    <col min="12551" max="12551" width="3.42578125" customWidth="1"/>
    <col min="12801" max="12801" width="32" customWidth="1"/>
    <col min="12802" max="12802" width="15.7109375" customWidth="1"/>
    <col min="12803" max="12803" width="16.85546875" customWidth="1"/>
    <col min="12804" max="12804" width="3.42578125" customWidth="1"/>
    <col min="12805" max="12805" width="17.140625" customWidth="1"/>
    <col min="12806" max="12806" width="15.42578125" customWidth="1"/>
    <col min="12807" max="12807" width="3.42578125" customWidth="1"/>
    <col min="13057" max="13057" width="32" customWidth="1"/>
    <col min="13058" max="13058" width="15.7109375" customWidth="1"/>
    <col min="13059" max="13059" width="16.85546875" customWidth="1"/>
    <col min="13060" max="13060" width="3.42578125" customWidth="1"/>
    <col min="13061" max="13061" width="17.140625" customWidth="1"/>
    <col min="13062" max="13062" width="15.42578125" customWidth="1"/>
    <col min="13063" max="13063" width="3.42578125" customWidth="1"/>
    <col min="13313" max="13313" width="32" customWidth="1"/>
    <col min="13314" max="13314" width="15.7109375" customWidth="1"/>
    <col min="13315" max="13315" width="16.85546875" customWidth="1"/>
    <col min="13316" max="13316" width="3.42578125" customWidth="1"/>
    <col min="13317" max="13317" width="17.140625" customWidth="1"/>
    <col min="13318" max="13318" width="15.42578125" customWidth="1"/>
    <col min="13319" max="13319" width="3.42578125" customWidth="1"/>
    <col min="13569" max="13569" width="32" customWidth="1"/>
    <col min="13570" max="13570" width="15.7109375" customWidth="1"/>
    <col min="13571" max="13571" width="16.85546875" customWidth="1"/>
    <col min="13572" max="13572" width="3.42578125" customWidth="1"/>
    <col min="13573" max="13573" width="17.140625" customWidth="1"/>
    <col min="13574" max="13574" width="15.42578125" customWidth="1"/>
    <col min="13575" max="13575" width="3.42578125" customWidth="1"/>
    <col min="13825" max="13825" width="32" customWidth="1"/>
    <col min="13826" max="13826" width="15.7109375" customWidth="1"/>
    <col min="13827" max="13827" width="16.85546875" customWidth="1"/>
    <col min="13828" max="13828" width="3.42578125" customWidth="1"/>
    <col min="13829" max="13829" width="17.140625" customWidth="1"/>
    <col min="13830" max="13830" width="15.42578125" customWidth="1"/>
    <col min="13831" max="13831" width="3.42578125" customWidth="1"/>
    <col min="14081" max="14081" width="32" customWidth="1"/>
    <col min="14082" max="14082" width="15.7109375" customWidth="1"/>
    <col min="14083" max="14083" width="16.85546875" customWidth="1"/>
    <col min="14084" max="14084" width="3.42578125" customWidth="1"/>
    <col min="14085" max="14085" width="17.140625" customWidth="1"/>
    <col min="14086" max="14086" width="15.42578125" customWidth="1"/>
    <col min="14087" max="14087" width="3.42578125" customWidth="1"/>
    <col min="14337" max="14337" width="32" customWidth="1"/>
    <col min="14338" max="14338" width="15.7109375" customWidth="1"/>
    <col min="14339" max="14339" width="16.85546875" customWidth="1"/>
    <col min="14340" max="14340" width="3.42578125" customWidth="1"/>
    <col min="14341" max="14341" width="17.140625" customWidth="1"/>
    <col min="14342" max="14342" width="15.42578125" customWidth="1"/>
    <col min="14343" max="14343" width="3.42578125" customWidth="1"/>
    <col min="14593" max="14593" width="32" customWidth="1"/>
    <col min="14594" max="14594" width="15.7109375" customWidth="1"/>
    <col min="14595" max="14595" width="16.85546875" customWidth="1"/>
    <col min="14596" max="14596" width="3.42578125" customWidth="1"/>
    <col min="14597" max="14597" width="17.140625" customWidth="1"/>
    <col min="14598" max="14598" width="15.42578125" customWidth="1"/>
    <col min="14599" max="14599" width="3.42578125" customWidth="1"/>
    <col min="14849" max="14849" width="32" customWidth="1"/>
    <col min="14850" max="14850" width="15.7109375" customWidth="1"/>
    <col min="14851" max="14851" width="16.85546875" customWidth="1"/>
    <col min="14852" max="14852" width="3.42578125" customWidth="1"/>
    <col min="14853" max="14853" width="17.140625" customWidth="1"/>
    <col min="14854" max="14854" width="15.42578125" customWidth="1"/>
    <col min="14855" max="14855" width="3.42578125" customWidth="1"/>
    <col min="15105" max="15105" width="32" customWidth="1"/>
    <col min="15106" max="15106" width="15.7109375" customWidth="1"/>
    <col min="15107" max="15107" width="16.85546875" customWidth="1"/>
    <col min="15108" max="15108" width="3.42578125" customWidth="1"/>
    <col min="15109" max="15109" width="17.140625" customWidth="1"/>
    <col min="15110" max="15110" width="15.42578125" customWidth="1"/>
    <col min="15111" max="15111" width="3.42578125" customWidth="1"/>
    <col min="15361" max="15361" width="32" customWidth="1"/>
    <col min="15362" max="15362" width="15.7109375" customWidth="1"/>
    <col min="15363" max="15363" width="16.85546875" customWidth="1"/>
    <col min="15364" max="15364" width="3.42578125" customWidth="1"/>
    <col min="15365" max="15365" width="17.140625" customWidth="1"/>
    <col min="15366" max="15366" width="15.42578125" customWidth="1"/>
    <col min="15367" max="15367" width="3.42578125" customWidth="1"/>
    <col min="15617" max="15617" width="32" customWidth="1"/>
    <col min="15618" max="15618" width="15.7109375" customWidth="1"/>
    <col min="15619" max="15619" width="16.85546875" customWidth="1"/>
    <col min="15620" max="15620" width="3.42578125" customWidth="1"/>
    <col min="15621" max="15621" width="17.140625" customWidth="1"/>
    <col min="15622" max="15622" width="15.42578125" customWidth="1"/>
    <col min="15623" max="15623" width="3.42578125" customWidth="1"/>
    <col min="15873" max="15873" width="32" customWidth="1"/>
    <col min="15874" max="15874" width="15.7109375" customWidth="1"/>
    <col min="15875" max="15875" width="16.85546875" customWidth="1"/>
    <col min="15876" max="15876" width="3.42578125" customWidth="1"/>
    <col min="15877" max="15877" width="17.140625" customWidth="1"/>
    <col min="15878" max="15878" width="15.42578125" customWidth="1"/>
    <col min="15879" max="15879" width="3.42578125" customWidth="1"/>
    <col min="16129" max="16129" width="32" customWidth="1"/>
    <col min="16130" max="16130" width="15.7109375" customWidth="1"/>
    <col min="16131" max="16131" width="16.85546875" customWidth="1"/>
    <col min="16132" max="16132" width="3.42578125" customWidth="1"/>
    <col min="16133" max="16133" width="17.140625" customWidth="1"/>
    <col min="16134" max="16134" width="15.42578125" customWidth="1"/>
    <col min="16135" max="16135" width="3.42578125" customWidth="1"/>
  </cols>
  <sheetData>
    <row r="1" spans="1:7" ht="20.25" x14ac:dyDescent="0.3">
      <c r="A1" s="376" t="s">
        <v>187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210</v>
      </c>
      <c r="B2" s="376"/>
      <c r="C2" s="376"/>
      <c r="D2" s="376"/>
      <c r="E2" s="376"/>
      <c r="F2" s="376"/>
      <c r="G2" s="376"/>
    </row>
    <row r="3" spans="1:7" ht="20.25" x14ac:dyDescent="0.3">
      <c r="A3" s="376" t="s">
        <v>1</v>
      </c>
      <c r="B3" s="376"/>
      <c r="C3" s="376"/>
      <c r="D3" s="376"/>
      <c r="E3" s="376"/>
      <c r="F3" s="376"/>
      <c r="G3" s="376"/>
    </row>
    <row r="4" spans="1:7" x14ac:dyDescent="0.2">
      <c r="A4" s="30"/>
      <c r="B4" s="30"/>
      <c r="C4" s="30"/>
      <c r="D4" s="30"/>
      <c r="E4" s="30"/>
      <c r="F4" s="30"/>
      <c r="G4" s="30"/>
    </row>
    <row r="5" spans="1:7" ht="18" x14ac:dyDescent="0.25">
      <c r="A5" s="377" t="s">
        <v>217</v>
      </c>
      <c r="B5" s="377"/>
      <c r="C5" s="377"/>
      <c r="D5" s="377"/>
      <c r="E5" s="377"/>
      <c r="F5" s="377"/>
      <c r="G5" s="377"/>
    </row>
    <row r="6" spans="1:7" ht="18" x14ac:dyDescent="0.25">
      <c r="A6" s="377" t="s">
        <v>20</v>
      </c>
      <c r="B6" s="377"/>
      <c r="C6" s="377"/>
      <c r="D6" s="377"/>
      <c r="E6" s="377"/>
      <c r="F6" s="377"/>
      <c r="G6" s="377"/>
    </row>
    <row r="7" spans="1:7" x14ac:dyDescent="0.2">
      <c r="A7" s="79"/>
      <c r="B7" s="79"/>
      <c r="C7" s="79"/>
      <c r="D7" s="79"/>
      <c r="E7" s="79"/>
      <c r="F7" s="79"/>
      <c r="G7" s="79"/>
    </row>
    <row r="8" spans="1:7" ht="15.75" x14ac:dyDescent="0.25">
      <c r="A8" s="74"/>
      <c r="B8" s="33"/>
      <c r="C8" s="4" t="s">
        <v>5</v>
      </c>
      <c r="D8" s="34"/>
      <c r="E8" s="35" t="s">
        <v>9</v>
      </c>
      <c r="F8" s="4" t="s">
        <v>5</v>
      </c>
      <c r="G8" s="36"/>
    </row>
    <row r="9" spans="1:7" ht="15.75" x14ac:dyDescent="0.25">
      <c r="A9" s="7" t="s">
        <v>21</v>
      </c>
      <c r="B9" s="8" t="s">
        <v>7</v>
      </c>
      <c r="C9" s="9" t="s">
        <v>8</v>
      </c>
      <c r="D9" s="37"/>
      <c r="E9" s="75" t="s">
        <v>22</v>
      </c>
      <c r="F9" s="9" t="s">
        <v>8</v>
      </c>
      <c r="G9" s="39"/>
    </row>
    <row r="10" spans="1:7" ht="28.9" customHeight="1" x14ac:dyDescent="0.25">
      <c r="A10" s="63" t="s">
        <v>140</v>
      </c>
      <c r="B10" s="41">
        <v>668</v>
      </c>
      <c r="C10" s="42">
        <f t="shared" ref="C10:C15" si="0">(B10/B$17)*100</f>
        <v>4.3233447673289751</v>
      </c>
      <c r="D10" s="31" t="s">
        <v>11</v>
      </c>
      <c r="E10" s="16">
        <v>97118</v>
      </c>
      <c r="F10" s="42">
        <f t="shared" ref="F10:F15" si="1">(E10/E$17)*100</f>
        <v>5.4709454983348144E-2</v>
      </c>
      <c r="G10" s="43" t="s">
        <v>11</v>
      </c>
    </row>
    <row r="11" spans="1:7" ht="28.9" customHeight="1" x14ac:dyDescent="0.25">
      <c r="A11" s="40" t="s">
        <v>24</v>
      </c>
      <c r="B11" s="41">
        <v>1272</v>
      </c>
      <c r="C11" s="42">
        <f t="shared" si="0"/>
        <v>8.2324768623390074</v>
      </c>
      <c r="D11" s="31"/>
      <c r="E11" s="18">
        <v>805646</v>
      </c>
      <c r="F11" s="42">
        <f t="shared" si="1"/>
        <v>0.45384432926454926</v>
      </c>
      <c r="G11" s="43"/>
    </row>
    <row r="12" spans="1:7" ht="28.9" customHeight="1" x14ac:dyDescent="0.25">
      <c r="A12" s="40" t="s">
        <v>25</v>
      </c>
      <c r="B12" s="41">
        <v>3572</v>
      </c>
      <c r="C12" s="42">
        <f t="shared" si="0"/>
        <v>23.118244773801049</v>
      </c>
      <c r="D12" s="31"/>
      <c r="E12" s="18">
        <v>9623030</v>
      </c>
      <c r="F12" s="42">
        <f t="shared" si="1"/>
        <v>5.4209387197883885</v>
      </c>
      <c r="G12" s="43"/>
    </row>
    <row r="13" spans="1:7" ht="28.9" customHeight="1" x14ac:dyDescent="0.25">
      <c r="A13" s="40" t="s">
        <v>26</v>
      </c>
      <c r="B13" s="41">
        <v>5317</v>
      </c>
      <c r="C13" s="42">
        <f t="shared" si="0"/>
        <v>34.412012167497245</v>
      </c>
      <c r="D13" s="31"/>
      <c r="E13" s="18">
        <v>38314184</v>
      </c>
      <c r="F13" s="42">
        <f t="shared" si="1"/>
        <v>21.583518243494694</v>
      </c>
      <c r="G13" s="43"/>
    </row>
    <row r="14" spans="1:7" ht="28.9" customHeight="1" x14ac:dyDescent="0.25">
      <c r="A14" s="40" t="s">
        <v>27</v>
      </c>
      <c r="B14" s="41">
        <v>4228</v>
      </c>
      <c r="C14" s="42">
        <f t="shared" si="0"/>
        <v>27.363924665070222</v>
      </c>
      <c r="D14" s="31"/>
      <c r="E14" s="18">
        <v>76919733</v>
      </c>
      <c r="F14" s="42">
        <f t="shared" si="1"/>
        <v>43.331171048566262</v>
      </c>
      <c r="G14" s="43"/>
    </row>
    <row r="15" spans="1:7" ht="28.9" customHeight="1" x14ac:dyDescent="0.25">
      <c r="A15" s="40" t="s">
        <v>218</v>
      </c>
      <c r="B15" s="41">
        <v>394</v>
      </c>
      <c r="C15" s="42">
        <f t="shared" si="0"/>
        <v>2.5499967639634975</v>
      </c>
      <c r="D15" s="31"/>
      <c r="E15" s="18">
        <v>51756223</v>
      </c>
      <c r="F15" s="42">
        <f t="shared" si="1"/>
        <v>29.155818203902754</v>
      </c>
      <c r="G15" s="43"/>
    </row>
    <row r="16" spans="1:7" ht="15.75" x14ac:dyDescent="0.25">
      <c r="A16" s="40"/>
      <c r="B16" s="41"/>
      <c r="C16" s="42"/>
      <c r="D16" s="31"/>
      <c r="E16" s="18"/>
      <c r="F16" s="42"/>
      <c r="G16" s="43"/>
    </row>
    <row r="17" spans="1:7" ht="15.75" x14ac:dyDescent="0.25">
      <c r="A17" s="45" t="s">
        <v>18</v>
      </c>
      <c r="B17" s="46">
        <f>SUM(B10:B15)</f>
        <v>15451</v>
      </c>
      <c r="C17" s="47">
        <f>SUM(C10:C15)</f>
        <v>99.999999999999972</v>
      </c>
      <c r="D17" s="48" t="s">
        <v>11</v>
      </c>
      <c r="E17" s="62">
        <f>SUM(E10:E15)</f>
        <v>177515934</v>
      </c>
      <c r="F17" s="47">
        <f>SUM(F10:F15)</f>
        <v>100</v>
      </c>
      <c r="G17" s="49" t="s">
        <v>11</v>
      </c>
    </row>
    <row r="18" spans="1:7" ht="15.75" x14ac:dyDescent="0.25">
      <c r="A18" s="351"/>
      <c r="B18" s="92"/>
      <c r="C18" s="352"/>
      <c r="D18" s="351"/>
      <c r="E18" s="353"/>
      <c r="F18" s="352"/>
      <c r="G18" s="351"/>
    </row>
    <row r="19" spans="1:7" ht="15.75" x14ac:dyDescent="0.25">
      <c r="A19" s="289"/>
      <c r="B19" s="92"/>
      <c r="C19" s="352"/>
      <c r="D19" s="351"/>
      <c r="E19" s="353"/>
      <c r="F19" s="352"/>
      <c r="G19" s="351"/>
    </row>
    <row r="22" spans="1:7" ht="18" x14ac:dyDescent="0.25">
      <c r="A22" s="377" t="s">
        <v>219</v>
      </c>
      <c r="B22" s="377"/>
      <c r="C22" s="377"/>
      <c r="D22" s="377"/>
      <c r="E22" s="377"/>
      <c r="F22" s="377"/>
      <c r="G22" s="377"/>
    </row>
    <row r="23" spans="1:7" ht="18" x14ac:dyDescent="0.25">
      <c r="A23" s="377" t="s">
        <v>143</v>
      </c>
      <c r="B23" s="377"/>
      <c r="C23" s="377"/>
      <c r="D23" s="377"/>
      <c r="E23" s="377"/>
      <c r="F23" s="377"/>
      <c r="G23" s="377"/>
    </row>
    <row r="24" spans="1:7" ht="18" x14ac:dyDescent="0.25">
      <c r="A24" s="377" t="s">
        <v>144</v>
      </c>
      <c r="B24" s="377"/>
      <c r="C24" s="377"/>
      <c r="D24" s="377"/>
      <c r="E24" s="377"/>
      <c r="F24" s="377"/>
      <c r="G24" s="377"/>
    </row>
    <row r="25" spans="1:7" ht="15" x14ac:dyDescent="0.2">
      <c r="A25" s="378" t="s">
        <v>4</v>
      </c>
      <c r="B25" s="378"/>
      <c r="C25" s="378"/>
      <c r="D25" s="378"/>
      <c r="E25" s="378"/>
      <c r="F25" s="378"/>
      <c r="G25" s="378"/>
    </row>
    <row r="26" spans="1:7" x14ac:dyDescent="0.2">
      <c r="A26" s="79"/>
      <c r="B26" s="79"/>
      <c r="C26" s="79"/>
      <c r="D26" s="79"/>
      <c r="E26" s="79"/>
      <c r="F26" s="79"/>
      <c r="G26" s="79"/>
    </row>
    <row r="27" spans="1:7" ht="15.75" x14ac:dyDescent="0.25">
      <c r="A27" s="74"/>
      <c r="B27" s="397" t="s">
        <v>145</v>
      </c>
      <c r="C27" s="398"/>
      <c r="D27" s="399"/>
      <c r="E27" s="397" t="s">
        <v>146</v>
      </c>
      <c r="F27" s="398"/>
      <c r="G27" s="399"/>
    </row>
    <row r="28" spans="1:7" ht="15.75" x14ac:dyDescent="0.25">
      <c r="A28" s="7" t="s">
        <v>6</v>
      </c>
      <c r="B28" s="8" t="s">
        <v>7</v>
      </c>
      <c r="C28" s="9" t="s">
        <v>9</v>
      </c>
      <c r="D28" s="80"/>
      <c r="E28" s="8" t="s">
        <v>7</v>
      </c>
      <c r="F28" s="9" t="s">
        <v>9</v>
      </c>
      <c r="G28" s="80"/>
    </row>
    <row r="29" spans="1:7" ht="28.9" customHeight="1" x14ac:dyDescent="0.25">
      <c r="A29" s="40" t="s">
        <v>190</v>
      </c>
      <c r="B29" s="41">
        <v>162</v>
      </c>
      <c r="C29" s="81">
        <v>7347116</v>
      </c>
      <c r="D29" s="82"/>
      <c r="E29" s="41">
        <v>12</v>
      </c>
      <c r="F29" s="81">
        <v>2082009</v>
      </c>
      <c r="G29" s="199"/>
    </row>
    <row r="30" spans="1:7" ht="28.9" customHeight="1" x14ac:dyDescent="0.25">
      <c r="A30" s="40" t="s">
        <v>10</v>
      </c>
      <c r="B30" s="41">
        <v>150</v>
      </c>
      <c r="C30" s="86">
        <v>15909537</v>
      </c>
      <c r="D30" s="82"/>
      <c r="E30" s="41">
        <v>28</v>
      </c>
      <c r="F30" s="86">
        <v>11418601</v>
      </c>
      <c r="G30" s="70"/>
    </row>
    <row r="31" spans="1:7" ht="28.9" customHeight="1" x14ac:dyDescent="0.25">
      <c r="A31" s="40" t="s">
        <v>14</v>
      </c>
      <c r="B31" s="41">
        <v>19</v>
      </c>
      <c r="C31" s="86">
        <v>1029142</v>
      </c>
      <c r="D31" s="82"/>
      <c r="E31" s="102" t="s">
        <v>70</v>
      </c>
      <c r="F31" s="293" t="s">
        <v>70</v>
      </c>
      <c r="G31" s="199"/>
    </row>
    <row r="32" spans="1:7" ht="28.9" customHeight="1" x14ac:dyDescent="0.25">
      <c r="A32" s="40" t="s">
        <v>96</v>
      </c>
      <c r="B32" s="41">
        <v>324</v>
      </c>
      <c r="C32" s="86">
        <v>15654503</v>
      </c>
      <c r="D32" s="82"/>
      <c r="E32" s="41">
        <v>30</v>
      </c>
      <c r="F32" s="86">
        <v>4969967</v>
      </c>
      <c r="G32" s="70"/>
    </row>
    <row r="33" spans="1:7" ht="28.9" customHeight="1" x14ac:dyDescent="0.25">
      <c r="A33" s="40" t="s">
        <v>194</v>
      </c>
      <c r="B33" s="41">
        <v>187</v>
      </c>
      <c r="C33" s="86">
        <v>15028298</v>
      </c>
      <c r="D33" s="82"/>
      <c r="E33" s="41">
        <v>36</v>
      </c>
      <c r="F33" s="86">
        <v>9074659</v>
      </c>
      <c r="G33" s="70"/>
    </row>
    <row r="34" spans="1:7" ht="28.9" customHeight="1" x14ac:dyDescent="0.25">
      <c r="A34" s="40" t="s">
        <v>107</v>
      </c>
      <c r="B34" s="41">
        <v>511</v>
      </c>
      <c r="C34" s="86">
        <v>22371973</v>
      </c>
      <c r="D34" s="82"/>
      <c r="E34" s="41">
        <v>30</v>
      </c>
      <c r="F34" s="86">
        <v>5064997</v>
      </c>
      <c r="G34" s="70"/>
    </row>
    <row r="35" spans="1:7" ht="28.9" customHeight="1" x14ac:dyDescent="0.25">
      <c r="A35" s="40" t="s">
        <v>15</v>
      </c>
      <c r="B35" s="41">
        <v>59</v>
      </c>
      <c r="C35" s="86">
        <v>3043994</v>
      </c>
      <c r="D35" s="82"/>
      <c r="E35" s="102" t="s">
        <v>70</v>
      </c>
      <c r="F35" s="293" t="s">
        <v>70</v>
      </c>
      <c r="G35" s="70"/>
    </row>
    <row r="36" spans="1:7" ht="28.9" customHeight="1" x14ac:dyDescent="0.25">
      <c r="A36" s="40" t="s">
        <v>12</v>
      </c>
      <c r="B36" s="41">
        <v>93</v>
      </c>
      <c r="C36" s="86">
        <v>3942809</v>
      </c>
      <c r="D36" s="294"/>
      <c r="E36" s="102" t="s">
        <v>70</v>
      </c>
      <c r="F36" s="293" t="s">
        <v>70</v>
      </c>
      <c r="G36" s="70"/>
    </row>
    <row r="37" spans="1:7" ht="28.9" customHeight="1" x14ac:dyDescent="0.25">
      <c r="A37" s="40" t="s">
        <v>17</v>
      </c>
      <c r="B37" s="41">
        <v>40</v>
      </c>
      <c r="C37" s="86">
        <v>1693313</v>
      </c>
      <c r="D37" s="294"/>
      <c r="E37" s="102" t="s">
        <v>70</v>
      </c>
      <c r="F37" s="293" t="s">
        <v>70</v>
      </c>
      <c r="G37" s="70"/>
    </row>
    <row r="38" spans="1:7" ht="15.75" x14ac:dyDescent="0.25">
      <c r="A38" s="40"/>
      <c r="B38" s="41"/>
      <c r="C38" s="86"/>
      <c r="D38" s="294"/>
      <c r="E38" s="41"/>
      <c r="F38" s="86"/>
      <c r="G38" s="70"/>
    </row>
    <row r="39" spans="1:7" ht="15.75" x14ac:dyDescent="0.25">
      <c r="A39" s="45" t="s">
        <v>18</v>
      </c>
      <c r="B39" s="46">
        <f>SUM(B29:B38)</f>
        <v>1545</v>
      </c>
      <c r="C39" s="90">
        <f>SUM(C29:C37)</f>
        <v>86020685</v>
      </c>
      <c r="D39" s="91"/>
      <c r="E39" s="46">
        <v>154</v>
      </c>
      <c r="F39" s="90">
        <v>35459613</v>
      </c>
      <c r="G39" s="91"/>
    </row>
    <row r="41" spans="1:7" x14ac:dyDescent="0.2">
      <c r="A41" s="1" t="s">
        <v>170</v>
      </c>
    </row>
    <row r="42" spans="1:7" ht="11.25" customHeight="1" x14ac:dyDescent="0.2"/>
  </sheetData>
  <mergeCells count="11">
    <mergeCell ref="A23:G23"/>
    <mergeCell ref="A24:G24"/>
    <mergeCell ref="A25:G25"/>
    <mergeCell ref="B27:D27"/>
    <mergeCell ref="E27:G27"/>
    <mergeCell ref="A22:G22"/>
    <mergeCell ref="A1:G1"/>
    <mergeCell ref="A2:G2"/>
    <mergeCell ref="A3:G3"/>
    <mergeCell ref="A5:G5"/>
    <mergeCell ref="A6:G6"/>
  </mergeCells>
  <pageMargins left="0.7" right="0.7" top="0.75" bottom="0.75" header="0.3" footer="0.3"/>
  <pageSetup scale="83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Normal="100" workbookViewId="0">
      <selection sqref="A1:H1"/>
    </sheetView>
  </sheetViews>
  <sheetFormatPr defaultRowHeight="12.75" x14ac:dyDescent="0.2"/>
  <cols>
    <col min="1" max="1" width="34" style="296" customWidth="1"/>
    <col min="2" max="2" width="4" style="296" customWidth="1"/>
    <col min="3" max="3" width="15.7109375" style="296" customWidth="1"/>
    <col min="4" max="4" width="16.85546875" style="296" customWidth="1"/>
    <col min="5" max="5" width="3.42578125" style="296" customWidth="1"/>
    <col min="6" max="6" width="17.140625" style="296" customWidth="1"/>
    <col min="7" max="7" width="15.42578125" style="296" customWidth="1"/>
    <col min="8" max="8" width="3.42578125" style="296" customWidth="1"/>
    <col min="9" max="9" width="11.42578125" style="296" customWidth="1"/>
    <col min="10" max="256" width="9.140625" style="296"/>
    <col min="257" max="257" width="34" style="296" customWidth="1"/>
    <col min="258" max="258" width="4" style="296" customWidth="1"/>
    <col min="259" max="259" width="15.7109375" style="296" customWidth="1"/>
    <col min="260" max="260" width="16.85546875" style="296" customWidth="1"/>
    <col min="261" max="261" width="3.42578125" style="296" customWidth="1"/>
    <col min="262" max="262" width="17.140625" style="296" customWidth="1"/>
    <col min="263" max="263" width="15.42578125" style="296" customWidth="1"/>
    <col min="264" max="264" width="3.42578125" style="296" customWidth="1"/>
    <col min="265" max="265" width="11.42578125" style="296" customWidth="1"/>
    <col min="266" max="512" width="9.140625" style="296"/>
    <col min="513" max="513" width="34" style="296" customWidth="1"/>
    <col min="514" max="514" width="4" style="296" customWidth="1"/>
    <col min="515" max="515" width="15.7109375" style="296" customWidth="1"/>
    <col min="516" max="516" width="16.85546875" style="296" customWidth="1"/>
    <col min="517" max="517" width="3.42578125" style="296" customWidth="1"/>
    <col min="518" max="518" width="17.140625" style="296" customWidth="1"/>
    <col min="519" max="519" width="15.42578125" style="296" customWidth="1"/>
    <col min="520" max="520" width="3.42578125" style="296" customWidth="1"/>
    <col min="521" max="521" width="11.42578125" style="296" customWidth="1"/>
    <col min="522" max="768" width="9.140625" style="296"/>
    <col min="769" max="769" width="34" style="296" customWidth="1"/>
    <col min="770" max="770" width="4" style="296" customWidth="1"/>
    <col min="771" max="771" width="15.7109375" style="296" customWidth="1"/>
    <col min="772" max="772" width="16.85546875" style="296" customWidth="1"/>
    <col min="773" max="773" width="3.42578125" style="296" customWidth="1"/>
    <col min="774" max="774" width="17.140625" style="296" customWidth="1"/>
    <col min="775" max="775" width="15.42578125" style="296" customWidth="1"/>
    <col min="776" max="776" width="3.42578125" style="296" customWidth="1"/>
    <col min="777" max="777" width="11.42578125" style="296" customWidth="1"/>
    <col min="778" max="1024" width="9.140625" style="296"/>
    <col min="1025" max="1025" width="34" style="296" customWidth="1"/>
    <col min="1026" max="1026" width="4" style="296" customWidth="1"/>
    <col min="1027" max="1027" width="15.7109375" style="296" customWidth="1"/>
    <col min="1028" max="1028" width="16.85546875" style="296" customWidth="1"/>
    <col min="1029" max="1029" width="3.42578125" style="296" customWidth="1"/>
    <col min="1030" max="1030" width="17.140625" style="296" customWidth="1"/>
    <col min="1031" max="1031" width="15.42578125" style="296" customWidth="1"/>
    <col min="1032" max="1032" width="3.42578125" style="296" customWidth="1"/>
    <col min="1033" max="1033" width="11.42578125" style="296" customWidth="1"/>
    <col min="1034" max="1280" width="9.140625" style="296"/>
    <col min="1281" max="1281" width="34" style="296" customWidth="1"/>
    <col min="1282" max="1282" width="4" style="296" customWidth="1"/>
    <col min="1283" max="1283" width="15.7109375" style="296" customWidth="1"/>
    <col min="1284" max="1284" width="16.85546875" style="296" customWidth="1"/>
    <col min="1285" max="1285" width="3.42578125" style="296" customWidth="1"/>
    <col min="1286" max="1286" width="17.140625" style="296" customWidth="1"/>
    <col min="1287" max="1287" width="15.42578125" style="296" customWidth="1"/>
    <col min="1288" max="1288" width="3.42578125" style="296" customWidth="1"/>
    <col min="1289" max="1289" width="11.42578125" style="296" customWidth="1"/>
    <col min="1290" max="1536" width="9.140625" style="296"/>
    <col min="1537" max="1537" width="34" style="296" customWidth="1"/>
    <col min="1538" max="1538" width="4" style="296" customWidth="1"/>
    <col min="1539" max="1539" width="15.7109375" style="296" customWidth="1"/>
    <col min="1540" max="1540" width="16.85546875" style="296" customWidth="1"/>
    <col min="1541" max="1541" width="3.42578125" style="296" customWidth="1"/>
    <col min="1542" max="1542" width="17.140625" style="296" customWidth="1"/>
    <col min="1543" max="1543" width="15.42578125" style="296" customWidth="1"/>
    <col min="1544" max="1544" width="3.42578125" style="296" customWidth="1"/>
    <col min="1545" max="1545" width="11.42578125" style="296" customWidth="1"/>
    <col min="1546" max="1792" width="9.140625" style="296"/>
    <col min="1793" max="1793" width="34" style="296" customWidth="1"/>
    <col min="1794" max="1794" width="4" style="296" customWidth="1"/>
    <col min="1795" max="1795" width="15.7109375" style="296" customWidth="1"/>
    <col min="1796" max="1796" width="16.85546875" style="296" customWidth="1"/>
    <col min="1797" max="1797" width="3.42578125" style="296" customWidth="1"/>
    <col min="1798" max="1798" width="17.140625" style="296" customWidth="1"/>
    <col min="1799" max="1799" width="15.42578125" style="296" customWidth="1"/>
    <col min="1800" max="1800" width="3.42578125" style="296" customWidth="1"/>
    <col min="1801" max="1801" width="11.42578125" style="296" customWidth="1"/>
    <col min="1802" max="2048" width="9.140625" style="296"/>
    <col min="2049" max="2049" width="34" style="296" customWidth="1"/>
    <col min="2050" max="2050" width="4" style="296" customWidth="1"/>
    <col min="2051" max="2051" width="15.7109375" style="296" customWidth="1"/>
    <col min="2052" max="2052" width="16.85546875" style="296" customWidth="1"/>
    <col min="2053" max="2053" width="3.42578125" style="296" customWidth="1"/>
    <col min="2054" max="2054" width="17.140625" style="296" customWidth="1"/>
    <col min="2055" max="2055" width="15.42578125" style="296" customWidth="1"/>
    <col min="2056" max="2056" width="3.42578125" style="296" customWidth="1"/>
    <col min="2057" max="2057" width="11.42578125" style="296" customWidth="1"/>
    <col min="2058" max="2304" width="9.140625" style="296"/>
    <col min="2305" max="2305" width="34" style="296" customWidth="1"/>
    <col min="2306" max="2306" width="4" style="296" customWidth="1"/>
    <col min="2307" max="2307" width="15.7109375" style="296" customWidth="1"/>
    <col min="2308" max="2308" width="16.85546875" style="296" customWidth="1"/>
    <col min="2309" max="2309" width="3.42578125" style="296" customWidth="1"/>
    <col min="2310" max="2310" width="17.140625" style="296" customWidth="1"/>
    <col min="2311" max="2311" width="15.42578125" style="296" customWidth="1"/>
    <col min="2312" max="2312" width="3.42578125" style="296" customWidth="1"/>
    <col min="2313" max="2313" width="11.42578125" style="296" customWidth="1"/>
    <col min="2314" max="2560" width="9.140625" style="296"/>
    <col min="2561" max="2561" width="34" style="296" customWidth="1"/>
    <col min="2562" max="2562" width="4" style="296" customWidth="1"/>
    <col min="2563" max="2563" width="15.7109375" style="296" customWidth="1"/>
    <col min="2564" max="2564" width="16.85546875" style="296" customWidth="1"/>
    <col min="2565" max="2565" width="3.42578125" style="296" customWidth="1"/>
    <col min="2566" max="2566" width="17.140625" style="296" customWidth="1"/>
    <col min="2567" max="2567" width="15.42578125" style="296" customWidth="1"/>
    <col min="2568" max="2568" width="3.42578125" style="296" customWidth="1"/>
    <col min="2569" max="2569" width="11.42578125" style="296" customWidth="1"/>
    <col min="2570" max="2816" width="9.140625" style="296"/>
    <col min="2817" max="2817" width="34" style="296" customWidth="1"/>
    <col min="2818" max="2818" width="4" style="296" customWidth="1"/>
    <col min="2819" max="2819" width="15.7109375" style="296" customWidth="1"/>
    <col min="2820" max="2820" width="16.85546875" style="296" customWidth="1"/>
    <col min="2821" max="2821" width="3.42578125" style="296" customWidth="1"/>
    <col min="2822" max="2822" width="17.140625" style="296" customWidth="1"/>
    <col min="2823" max="2823" width="15.42578125" style="296" customWidth="1"/>
    <col min="2824" max="2824" width="3.42578125" style="296" customWidth="1"/>
    <col min="2825" max="2825" width="11.42578125" style="296" customWidth="1"/>
    <col min="2826" max="3072" width="9.140625" style="296"/>
    <col min="3073" max="3073" width="34" style="296" customWidth="1"/>
    <col min="3074" max="3074" width="4" style="296" customWidth="1"/>
    <col min="3075" max="3075" width="15.7109375" style="296" customWidth="1"/>
    <col min="3076" max="3076" width="16.85546875" style="296" customWidth="1"/>
    <col min="3077" max="3077" width="3.42578125" style="296" customWidth="1"/>
    <col min="3078" max="3078" width="17.140625" style="296" customWidth="1"/>
    <col min="3079" max="3079" width="15.42578125" style="296" customWidth="1"/>
    <col min="3080" max="3080" width="3.42578125" style="296" customWidth="1"/>
    <col min="3081" max="3081" width="11.42578125" style="296" customWidth="1"/>
    <col min="3082" max="3328" width="9.140625" style="296"/>
    <col min="3329" max="3329" width="34" style="296" customWidth="1"/>
    <col min="3330" max="3330" width="4" style="296" customWidth="1"/>
    <col min="3331" max="3331" width="15.7109375" style="296" customWidth="1"/>
    <col min="3332" max="3332" width="16.85546875" style="296" customWidth="1"/>
    <col min="3333" max="3333" width="3.42578125" style="296" customWidth="1"/>
    <col min="3334" max="3334" width="17.140625" style="296" customWidth="1"/>
    <col min="3335" max="3335" width="15.42578125" style="296" customWidth="1"/>
    <col min="3336" max="3336" width="3.42578125" style="296" customWidth="1"/>
    <col min="3337" max="3337" width="11.42578125" style="296" customWidth="1"/>
    <col min="3338" max="3584" width="9.140625" style="296"/>
    <col min="3585" max="3585" width="34" style="296" customWidth="1"/>
    <col min="3586" max="3586" width="4" style="296" customWidth="1"/>
    <col min="3587" max="3587" width="15.7109375" style="296" customWidth="1"/>
    <col min="3588" max="3588" width="16.85546875" style="296" customWidth="1"/>
    <col min="3589" max="3589" width="3.42578125" style="296" customWidth="1"/>
    <col min="3590" max="3590" width="17.140625" style="296" customWidth="1"/>
    <col min="3591" max="3591" width="15.42578125" style="296" customWidth="1"/>
    <col min="3592" max="3592" width="3.42578125" style="296" customWidth="1"/>
    <col min="3593" max="3593" width="11.42578125" style="296" customWidth="1"/>
    <col min="3594" max="3840" width="9.140625" style="296"/>
    <col min="3841" max="3841" width="34" style="296" customWidth="1"/>
    <col min="3842" max="3842" width="4" style="296" customWidth="1"/>
    <col min="3843" max="3843" width="15.7109375" style="296" customWidth="1"/>
    <col min="3844" max="3844" width="16.85546875" style="296" customWidth="1"/>
    <col min="3845" max="3845" width="3.42578125" style="296" customWidth="1"/>
    <col min="3846" max="3846" width="17.140625" style="296" customWidth="1"/>
    <col min="3847" max="3847" width="15.42578125" style="296" customWidth="1"/>
    <col min="3848" max="3848" width="3.42578125" style="296" customWidth="1"/>
    <col min="3849" max="3849" width="11.42578125" style="296" customWidth="1"/>
    <col min="3850" max="4096" width="9.140625" style="296"/>
    <col min="4097" max="4097" width="34" style="296" customWidth="1"/>
    <col min="4098" max="4098" width="4" style="296" customWidth="1"/>
    <col min="4099" max="4099" width="15.7109375" style="296" customWidth="1"/>
    <col min="4100" max="4100" width="16.85546875" style="296" customWidth="1"/>
    <col min="4101" max="4101" width="3.42578125" style="296" customWidth="1"/>
    <col min="4102" max="4102" width="17.140625" style="296" customWidth="1"/>
    <col min="4103" max="4103" width="15.42578125" style="296" customWidth="1"/>
    <col min="4104" max="4104" width="3.42578125" style="296" customWidth="1"/>
    <col min="4105" max="4105" width="11.42578125" style="296" customWidth="1"/>
    <col min="4106" max="4352" width="9.140625" style="296"/>
    <col min="4353" max="4353" width="34" style="296" customWidth="1"/>
    <col min="4354" max="4354" width="4" style="296" customWidth="1"/>
    <col min="4355" max="4355" width="15.7109375" style="296" customWidth="1"/>
    <col min="4356" max="4356" width="16.85546875" style="296" customWidth="1"/>
    <col min="4357" max="4357" width="3.42578125" style="296" customWidth="1"/>
    <col min="4358" max="4358" width="17.140625" style="296" customWidth="1"/>
    <col min="4359" max="4359" width="15.42578125" style="296" customWidth="1"/>
    <col min="4360" max="4360" width="3.42578125" style="296" customWidth="1"/>
    <col min="4361" max="4361" width="11.42578125" style="296" customWidth="1"/>
    <col min="4362" max="4608" width="9.140625" style="296"/>
    <col min="4609" max="4609" width="34" style="296" customWidth="1"/>
    <col min="4610" max="4610" width="4" style="296" customWidth="1"/>
    <col min="4611" max="4611" width="15.7109375" style="296" customWidth="1"/>
    <col min="4612" max="4612" width="16.85546875" style="296" customWidth="1"/>
    <col min="4613" max="4613" width="3.42578125" style="296" customWidth="1"/>
    <col min="4614" max="4614" width="17.140625" style="296" customWidth="1"/>
    <col min="4615" max="4615" width="15.42578125" style="296" customWidth="1"/>
    <col min="4616" max="4616" width="3.42578125" style="296" customWidth="1"/>
    <col min="4617" max="4617" width="11.42578125" style="296" customWidth="1"/>
    <col min="4618" max="4864" width="9.140625" style="296"/>
    <col min="4865" max="4865" width="34" style="296" customWidth="1"/>
    <col min="4866" max="4866" width="4" style="296" customWidth="1"/>
    <col min="4867" max="4867" width="15.7109375" style="296" customWidth="1"/>
    <col min="4868" max="4868" width="16.85546875" style="296" customWidth="1"/>
    <col min="4869" max="4869" width="3.42578125" style="296" customWidth="1"/>
    <col min="4870" max="4870" width="17.140625" style="296" customWidth="1"/>
    <col min="4871" max="4871" width="15.42578125" style="296" customWidth="1"/>
    <col min="4872" max="4872" width="3.42578125" style="296" customWidth="1"/>
    <col min="4873" max="4873" width="11.42578125" style="296" customWidth="1"/>
    <col min="4874" max="5120" width="9.140625" style="296"/>
    <col min="5121" max="5121" width="34" style="296" customWidth="1"/>
    <col min="5122" max="5122" width="4" style="296" customWidth="1"/>
    <col min="5123" max="5123" width="15.7109375" style="296" customWidth="1"/>
    <col min="5124" max="5124" width="16.85546875" style="296" customWidth="1"/>
    <col min="5125" max="5125" width="3.42578125" style="296" customWidth="1"/>
    <col min="5126" max="5126" width="17.140625" style="296" customWidth="1"/>
    <col min="5127" max="5127" width="15.42578125" style="296" customWidth="1"/>
    <col min="5128" max="5128" width="3.42578125" style="296" customWidth="1"/>
    <col min="5129" max="5129" width="11.42578125" style="296" customWidth="1"/>
    <col min="5130" max="5376" width="9.140625" style="296"/>
    <col min="5377" max="5377" width="34" style="296" customWidth="1"/>
    <col min="5378" max="5378" width="4" style="296" customWidth="1"/>
    <col min="5379" max="5379" width="15.7109375" style="296" customWidth="1"/>
    <col min="5380" max="5380" width="16.85546875" style="296" customWidth="1"/>
    <col min="5381" max="5381" width="3.42578125" style="296" customWidth="1"/>
    <col min="5382" max="5382" width="17.140625" style="296" customWidth="1"/>
    <col min="5383" max="5383" width="15.42578125" style="296" customWidth="1"/>
    <col min="5384" max="5384" width="3.42578125" style="296" customWidth="1"/>
    <col min="5385" max="5385" width="11.42578125" style="296" customWidth="1"/>
    <col min="5386" max="5632" width="9.140625" style="296"/>
    <col min="5633" max="5633" width="34" style="296" customWidth="1"/>
    <col min="5634" max="5634" width="4" style="296" customWidth="1"/>
    <col min="5635" max="5635" width="15.7109375" style="296" customWidth="1"/>
    <col min="5636" max="5636" width="16.85546875" style="296" customWidth="1"/>
    <col min="5637" max="5637" width="3.42578125" style="296" customWidth="1"/>
    <col min="5638" max="5638" width="17.140625" style="296" customWidth="1"/>
    <col min="5639" max="5639" width="15.42578125" style="296" customWidth="1"/>
    <col min="5640" max="5640" width="3.42578125" style="296" customWidth="1"/>
    <col min="5641" max="5641" width="11.42578125" style="296" customWidth="1"/>
    <col min="5642" max="5888" width="9.140625" style="296"/>
    <col min="5889" max="5889" width="34" style="296" customWidth="1"/>
    <col min="5890" max="5890" width="4" style="296" customWidth="1"/>
    <col min="5891" max="5891" width="15.7109375" style="296" customWidth="1"/>
    <col min="5892" max="5892" width="16.85546875" style="296" customWidth="1"/>
    <col min="5893" max="5893" width="3.42578125" style="296" customWidth="1"/>
    <col min="5894" max="5894" width="17.140625" style="296" customWidth="1"/>
    <col min="5895" max="5895" width="15.42578125" style="296" customWidth="1"/>
    <col min="5896" max="5896" width="3.42578125" style="296" customWidth="1"/>
    <col min="5897" max="5897" width="11.42578125" style="296" customWidth="1"/>
    <col min="5898" max="6144" width="9.140625" style="296"/>
    <col min="6145" max="6145" width="34" style="296" customWidth="1"/>
    <col min="6146" max="6146" width="4" style="296" customWidth="1"/>
    <col min="6147" max="6147" width="15.7109375" style="296" customWidth="1"/>
    <col min="6148" max="6148" width="16.85546875" style="296" customWidth="1"/>
    <col min="6149" max="6149" width="3.42578125" style="296" customWidth="1"/>
    <col min="6150" max="6150" width="17.140625" style="296" customWidth="1"/>
    <col min="6151" max="6151" width="15.42578125" style="296" customWidth="1"/>
    <col min="6152" max="6152" width="3.42578125" style="296" customWidth="1"/>
    <col min="6153" max="6153" width="11.42578125" style="296" customWidth="1"/>
    <col min="6154" max="6400" width="9.140625" style="296"/>
    <col min="6401" max="6401" width="34" style="296" customWidth="1"/>
    <col min="6402" max="6402" width="4" style="296" customWidth="1"/>
    <col min="6403" max="6403" width="15.7109375" style="296" customWidth="1"/>
    <col min="6404" max="6404" width="16.85546875" style="296" customWidth="1"/>
    <col min="6405" max="6405" width="3.42578125" style="296" customWidth="1"/>
    <col min="6406" max="6406" width="17.140625" style="296" customWidth="1"/>
    <col min="6407" max="6407" width="15.42578125" style="296" customWidth="1"/>
    <col min="6408" max="6408" width="3.42578125" style="296" customWidth="1"/>
    <col min="6409" max="6409" width="11.42578125" style="296" customWidth="1"/>
    <col min="6410" max="6656" width="9.140625" style="296"/>
    <col min="6657" max="6657" width="34" style="296" customWidth="1"/>
    <col min="6658" max="6658" width="4" style="296" customWidth="1"/>
    <col min="6659" max="6659" width="15.7109375" style="296" customWidth="1"/>
    <col min="6660" max="6660" width="16.85546875" style="296" customWidth="1"/>
    <col min="6661" max="6661" width="3.42578125" style="296" customWidth="1"/>
    <col min="6662" max="6662" width="17.140625" style="296" customWidth="1"/>
    <col min="6663" max="6663" width="15.42578125" style="296" customWidth="1"/>
    <col min="6664" max="6664" width="3.42578125" style="296" customWidth="1"/>
    <col min="6665" max="6665" width="11.42578125" style="296" customWidth="1"/>
    <col min="6666" max="6912" width="9.140625" style="296"/>
    <col min="6913" max="6913" width="34" style="296" customWidth="1"/>
    <col min="6914" max="6914" width="4" style="296" customWidth="1"/>
    <col min="6915" max="6915" width="15.7109375" style="296" customWidth="1"/>
    <col min="6916" max="6916" width="16.85546875" style="296" customWidth="1"/>
    <col min="6917" max="6917" width="3.42578125" style="296" customWidth="1"/>
    <col min="6918" max="6918" width="17.140625" style="296" customWidth="1"/>
    <col min="6919" max="6919" width="15.42578125" style="296" customWidth="1"/>
    <col min="6920" max="6920" width="3.42578125" style="296" customWidth="1"/>
    <col min="6921" max="6921" width="11.42578125" style="296" customWidth="1"/>
    <col min="6922" max="7168" width="9.140625" style="296"/>
    <col min="7169" max="7169" width="34" style="296" customWidth="1"/>
    <col min="7170" max="7170" width="4" style="296" customWidth="1"/>
    <col min="7171" max="7171" width="15.7109375" style="296" customWidth="1"/>
    <col min="7172" max="7172" width="16.85546875" style="296" customWidth="1"/>
    <col min="7173" max="7173" width="3.42578125" style="296" customWidth="1"/>
    <col min="7174" max="7174" width="17.140625" style="296" customWidth="1"/>
    <col min="7175" max="7175" width="15.42578125" style="296" customWidth="1"/>
    <col min="7176" max="7176" width="3.42578125" style="296" customWidth="1"/>
    <col min="7177" max="7177" width="11.42578125" style="296" customWidth="1"/>
    <col min="7178" max="7424" width="9.140625" style="296"/>
    <col min="7425" max="7425" width="34" style="296" customWidth="1"/>
    <col min="7426" max="7426" width="4" style="296" customWidth="1"/>
    <col min="7427" max="7427" width="15.7109375" style="296" customWidth="1"/>
    <col min="7428" max="7428" width="16.85546875" style="296" customWidth="1"/>
    <col min="7429" max="7429" width="3.42578125" style="296" customWidth="1"/>
    <col min="7430" max="7430" width="17.140625" style="296" customWidth="1"/>
    <col min="7431" max="7431" width="15.42578125" style="296" customWidth="1"/>
    <col min="7432" max="7432" width="3.42578125" style="296" customWidth="1"/>
    <col min="7433" max="7433" width="11.42578125" style="296" customWidth="1"/>
    <col min="7434" max="7680" width="9.140625" style="296"/>
    <col min="7681" max="7681" width="34" style="296" customWidth="1"/>
    <col min="7682" max="7682" width="4" style="296" customWidth="1"/>
    <col min="7683" max="7683" width="15.7109375" style="296" customWidth="1"/>
    <col min="7684" max="7684" width="16.85546875" style="296" customWidth="1"/>
    <col min="7685" max="7685" width="3.42578125" style="296" customWidth="1"/>
    <col min="7686" max="7686" width="17.140625" style="296" customWidth="1"/>
    <col min="7687" max="7687" width="15.42578125" style="296" customWidth="1"/>
    <col min="7688" max="7688" width="3.42578125" style="296" customWidth="1"/>
    <col min="7689" max="7689" width="11.42578125" style="296" customWidth="1"/>
    <col min="7690" max="7936" width="9.140625" style="296"/>
    <col min="7937" max="7937" width="34" style="296" customWidth="1"/>
    <col min="7938" max="7938" width="4" style="296" customWidth="1"/>
    <col min="7939" max="7939" width="15.7109375" style="296" customWidth="1"/>
    <col min="7940" max="7940" width="16.85546875" style="296" customWidth="1"/>
    <col min="7941" max="7941" width="3.42578125" style="296" customWidth="1"/>
    <col min="7942" max="7942" width="17.140625" style="296" customWidth="1"/>
    <col min="7943" max="7943" width="15.42578125" style="296" customWidth="1"/>
    <col min="7944" max="7944" width="3.42578125" style="296" customWidth="1"/>
    <col min="7945" max="7945" width="11.42578125" style="296" customWidth="1"/>
    <col min="7946" max="8192" width="9.140625" style="296"/>
    <col min="8193" max="8193" width="34" style="296" customWidth="1"/>
    <col min="8194" max="8194" width="4" style="296" customWidth="1"/>
    <col min="8195" max="8195" width="15.7109375" style="296" customWidth="1"/>
    <col min="8196" max="8196" width="16.85546875" style="296" customWidth="1"/>
    <col min="8197" max="8197" width="3.42578125" style="296" customWidth="1"/>
    <col min="8198" max="8198" width="17.140625" style="296" customWidth="1"/>
    <col min="8199" max="8199" width="15.42578125" style="296" customWidth="1"/>
    <col min="8200" max="8200" width="3.42578125" style="296" customWidth="1"/>
    <col min="8201" max="8201" width="11.42578125" style="296" customWidth="1"/>
    <col min="8202" max="8448" width="9.140625" style="296"/>
    <col min="8449" max="8449" width="34" style="296" customWidth="1"/>
    <col min="8450" max="8450" width="4" style="296" customWidth="1"/>
    <col min="8451" max="8451" width="15.7109375" style="296" customWidth="1"/>
    <col min="8452" max="8452" width="16.85546875" style="296" customWidth="1"/>
    <col min="8453" max="8453" width="3.42578125" style="296" customWidth="1"/>
    <col min="8454" max="8454" width="17.140625" style="296" customWidth="1"/>
    <col min="8455" max="8455" width="15.42578125" style="296" customWidth="1"/>
    <col min="8456" max="8456" width="3.42578125" style="296" customWidth="1"/>
    <col min="8457" max="8457" width="11.42578125" style="296" customWidth="1"/>
    <col min="8458" max="8704" width="9.140625" style="296"/>
    <col min="8705" max="8705" width="34" style="296" customWidth="1"/>
    <col min="8706" max="8706" width="4" style="296" customWidth="1"/>
    <col min="8707" max="8707" width="15.7109375" style="296" customWidth="1"/>
    <col min="8708" max="8708" width="16.85546875" style="296" customWidth="1"/>
    <col min="8709" max="8709" width="3.42578125" style="296" customWidth="1"/>
    <col min="8710" max="8710" width="17.140625" style="296" customWidth="1"/>
    <col min="8711" max="8711" width="15.42578125" style="296" customWidth="1"/>
    <col min="8712" max="8712" width="3.42578125" style="296" customWidth="1"/>
    <col min="8713" max="8713" width="11.42578125" style="296" customWidth="1"/>
    <col min="8714" max="8960" width="9.140625" style="296"/>
    <col min="8961" max="8961" width="34" style="296" customWidth="1"/>
    <col min="8962" max="8962" width="4" style="296" customWidth="1"/>
    <col min="8963" max="8963" width="15.7109375" style="296" customWidth="1"/>
    <col min="8964" max="8964" width="16.85546875" style="296" customWidth="1"/>
    <col min="8965" max="8965" width="3.42578125" style="296" customWidth="1"/>
    <col min="8966" max="8966" width="17.140625" style="296" customWidth="1"/>
    <col min="8967" max="8967" width="15.42578125" style="296" customWidth="1"/>
    <col min="8968" max="8968" width="3.42578125" style="296" customWidth="1"/>
    <col min="8969" max="8969" width="11.42578125" style="296" customWidth="1"/>
    <col min="8970" max="9216" width="9.140625" style="296"/>
    <col min="9217" max="9217" width="34" style="296" customWidth="1"/>
    <col min="9218" max="9218" width="4" style="296" customWidth="1"/>
    <col min="9219" max="9219" width="15.7109375" style="296" customWidth="1"/>
    <col min="9220" max="9220" width="16.85546875" style="296" customWidth="1"/>
    <col min="9221" max="9221" width="3.42578125" style="296" customWidth="1"/>
    <col min="9222" max="9222" width="17.140625" style="296" customWidth="1"/>
    <col min="9223" max="9223" width="15.42578125" style="296" customWidth="1"/>
    <col min="9224" max="9224" width="3.42578125" style="296" customWidth="1"/>
    <col min="9225" max="9225" width="11.42578125" style="296" customWidth="1"/>
    <col min="9226" max="9472" width="9.140625" style="296"/>
    <col min="9473" max="9473" width="34" style="296" customWidth="1"/>
    <col min="9474" max="9474" width="4" style="296" customWidth="1"/>
    <col min="9475" max="9475" width="15.7109375" style="296" customWidth="1"/>
    <col min="9476" max="9476" width="16.85546875" style="296" customWidth="1"/>
    <col min="9477" max="9477" width="3.42578125" style="296" customWidth="1"/>
    <col min="9478" max="9478" width="17.140625" style="296" customWidth="1"/>
    <col min="9479" max="9479" width="15.42578125" style="296" customWidth="1"/>
    <col min="9480" max="9480" width="3.42578125" style="296" customWidth="1"/>
    <col min="9481" max="9481" width="11.42578125" style="296" customWidth="1"/>
    <col min="9482" max="9728" width="9.140625" style="296"/>
    <col min="9729" max="9729" width="34" style="296" customWidth="1"/>
    <col min="9730" max="9730" width="4" style="296" customWidth="1"/>
    <col min="9731" max="9731" width="15.7109375" style="296" customWidth="1"/>
    <col min="9732" max="9732" width="16.85546875" style="296" customWidth="1"/>
    <col min="9733" max="9733" width="3.42578125" style="296" customWidth="1"/>
    <col min="9734" max="9734" width="17.140625" style="296" customWidth="1"/>
    <col min="9735" max="9735" width="15.42578125" style="296" customWidth="1"/>
    <col min="9736" max="9736" width="3.42578125" style="296" customWidth="1"/>
    <col min="9737" max="9737" width="11.42578125" style="296" customWidth="1"/>
    <col min="9738" max="9984" width="9.140625" style="296"/>
    <col min="9985" max="9985" width="34" style="296" customWidth="1"/>
    <col min="9986" max="9986" width="4" style="296" customWidth="1"/>
    <col min="9987" max="9987" width="15.7109375" style="296" customWidth="1"/>
    <col min="9988" max="9988" width="16.85546875" style="296" customWidth="1"/>
    <col min="9989" max="9989" width="3.42578125" style="296" customWidth="1"/>
    <col min="9990" max="9990" width="17.140625" style="296" customWidth="1"/>
    <col min="9991" max="9991" width="15.42578125" style="296" customWidth="1"/>
    <col min="9992" max="9992" width="3.42578125" style="296" customWidth="1"/>
    <col min="9993" max="9993" width="11.42578125" style="296" customWidth="1"/>
    <col min="9994" max="10240" width="9.140625" style="296"/>
    <col min="10241" max="10241" width="34" style="296" customWidth="1"/>
    <col min="10242" max="10242" width="4" style="296" customWidth="1"/>
    <col min="10243" max="10243" width="15.7109375" style="296" customWidth="1"/>
    <col min="10244" max="10244" width="16.85546875" style="296" customWidth="1"/>
    <col min="10245" max="10245" width="3.42578125" style="296" customWidth="1"/>
    <col min="10246" max="10246" width="17.140625" style="296" customWidth="1"/>
    <col min="10247" max="10247" width="15.42578125" style="296" customWidth="1"/>
    <col min="10248" max="10248" width="3.42578125" style="296" customWidth="1"/>
    <col min="10249" max="10249" width="11.42578125" style="296" customWidth="1"/>
    <col min="10250" max="10496" width="9.140625" style="296"/>
    <col min="10497" max="10497" width="34" style="296" customWidth="1"/>
    <col min="10498" max="10498" width="4" style="296" customWidth="1"/>
    <col min="10499" max="10499" width="15.7109375" style="296" customWidth="1"/>
    <col min="10500" max="10500" width="16.85546875" style="296" customWidth="1"/>
    <col min="10501" max="10501" width="3.42578125" style="296" customWidth="1"/>
    <col min="10502" max="10502" width="17.140625" style="296" customWidth="1"/>
    <col min="10503" max="10503" width="15.42578125" style="296" customWidth="1"/>
    <col min="10504" max="10504" width="3.42578125" style="296" customWidth="1"/>
    <col min="10505" max="10505" width="11.42578125" style="296" customWidth="1"/>
    <col min="10506" max="10752" width="9.140625" style="296"/>
    <col min="10753" max="10753" width="34" style="296" customWidth="1"/>
    <col min="10754" max="10754" width="4" style="296" customWidth="1"/>
    <col min="10755" max="10755" width="15.7109375" style="296" customWidth="1"/>
    <col min="10756" max="10756" width="16.85546875" style="296" customWidth="1"/>
    <col min="10757" max="10757" width="3.42578125" style="296" customWidth="1"/>
    <col min="10758" max="10758" width="17.140625" style="296" customWidth="1"/>
    <col min="10759" max="10759" width="15.42578125" style="296" customWidth="1"/>
    <col min="10760" max="10760" width="3.42578125" style="296" customWidth="1"/>
    <col min="10761" max="10761" width="11.42578125" style="296" customWidth="1"/>
    <col min="10762" max="11008" width="9.140625" style="296"/>
    <col min="11009" max="11009" width="34" style="296" customWidth="1"/>
    <col min="11010" max="11010" width="4" style="296" customWidth="1"/>
    <col min="11011" max="11011" width="15.7109375" style="296" customWidth="1"/>
    <col min="11012" max="11012" width="16.85546875" style="296" customWidth="1"/>
    <col min="11013" max="11013" width="3.42578125" style="296" customWidth="1"/>
    <col min="11014" max="11014" width="17.140625" style="296" customWidth="1"/>
    <col min="11015" max="11015" width="15.42578125" style="296" customWidth="1"/>
    <col min="11016" max="11016" width="3.42578125" style="296" customWidth="1"/>
    <col min="11017" max="11017" width="11.42578125" style="296" customWidth="1"/>
    <col min="11018" max="11264" width="9.140625" style="296"/>
    <col min="11265" max="11265" width="34" style="296" customWidth="1"/>
    <col min="11266" max="11266" width="4" style="296" customWidth="1"/>
    <col min="11267" max="11267" width="15.7109375" style="296" customWidth="1"/>
    <col min="11268" max="11268" width="16.85546875" style="296" customWidth="1"/>
    <col min="11269" max="11269" width="3.42578125" style="296" customWidth="1"/>
    <col min="11270" max="11270" width="17.140625" style="296" customWidth="1"/>
    <col min="11271" max="11271" width="15.42578125" style="296" customWidth="1"/>
    <col min="11272" max="11272" width="3.42578125" style="296" customWidth="1"/>
    <col min="11273" max="11273" width="11.42578125" style="296" customWidth="1"/>
    <col min="11274" max="11520" width="9.140625" style="296"/>
    <col min="11521" max="11521" width="34" style="296" customWidth="1"/>
    <col min="11522" max="11522" width="4" style="296" customWidth="1"/>
    <col min="11523" max="11523" width="15.7109375" style="296" customWidth="1"/>
    <col min="11524" max="11524" width="16.85546875" style="296" customWidth="1"/>
    <col min="11525" max="11525" width="3.42578125" style="296" customWidth="1"/>
    <col min="11526" max="11526" width="17.140625" style="296" customWidth="1"/>
    <col min="11527" max="11527" width="15.42578125" style="296" customWidth="1"/>
    <col min="11528" max="11528" width="3.42578125" style="296" customWidth="1"/>
    <col min="11529" max="11529" width="11.42578125" style="296" customWidth="1"/>
    <col min="11530" max="11776" width="9.140625" style="296"/>
    <col min="11777" max="11777" width="34" style="296" customWidth="1"/>
    <col min="11778" max="11778" width="4" style="296" customWidth="1"/>
    <col min="11779" max="11779" width="15.7109375" style="296" customWidth="1"/>
    <col min="11780" max="11780" width="16.85546875" style="296" customWidth="1"/>
    <col min="11781" max="11781" width="3.42578125" style="296" customWidth="1"/>
    <col min="11782" max="11782" width="17.140625" style="296" customWidth="1"/>
    <col min="11783" max="11783" width="15.42578125" style="296" customWidth="1"/>
    <col min="11784" max="11784" width="3.42578125" style="296" customWidth="1"/>
    <col min="11785" max="11785" width="11.42578125" style="296" customWidth="1"/>
    <col min="11786" max="12032" width="9.140625" style="296"/>
    <col min="12033" max="12033" width="34" style="296" customWidth="1"/>
    <col min="12034" max="12034" width="4" style="296" customWidth="1"/>
    <col min="12035" max="12035" width="15.7109375" style="296" customWidth="1"/>
    <col min="12036" max="12036" width="16.85546875" style="296" customWidth="1"/>
    <col min="12037" max="12037" width="3.42578125" style="296" customWidth="1"/>
    <col min="12038" max="12038" width="17.140625" style="296" customWidth="1"/>
    <col min="12039" max="12039" width="15.42578125" style="296" customWidth="1"/>
    <col min="12040" max="12040" width="3.42578125" style="296" customWidth="1"/>
    <col min="12041" max="12041" width="11.42578125" style="296" customWidth="1"/>
    <col min="12042" max="12288" width="9.140625" style="296"/>
    <col min="12289" max="12289" width="34" style="296" customWidth="1"/>
    <col min="12290" max="12290" width="4" style="296" customWidth="1"/>
    <col min="12291" max="12291" width="15.7109375" style="296" customWidth="1"/>
    <col min="12292" max="12292" width="16.85546875" style="296" customWidth="1"/>
    <col min="12293" max="12293" width="3.42578125" style="296" customWidth="1"/>
    <col min="12294" max="12294" width="17.140625" style="296" customWidth="1"/>
    <col min="12295" max="12295" width="15.42578125" style="296" customWidth="1"/>
    <col min="12296" max="12296" width="3.42578125" style="296" customWidth="1"/>
    <col min="12297" max="12297" width="11.42578125" style="296" customWidth="1"/>
    <col min="12298" max="12544" width="9.140625" style="296"/>
    <col min="12545" max="12545" width="34" style="296" customWidth="1"/>
    <col min="12546" max="12546" width="4" style="296" customWidth="1"/>
    <col min="12547" max="12547" width="15.7109375" style="296" customWidth="1"/>
    <col min="12548" max="12548" width="16.85546875" style="296" customWidth="1"/>
    <col min="12549" max="12549" width="3.42578125" style="296" customWidth="1"/>
    <col min="12550" max="12550" width="17.140625" style="296" customWidth="1"/>
    <col min="12551" max="12551" width="15.42578125" style="296" customWidth="1"/>
    <col min="12552" max="12552" width="3.42578125" style="296" customWidth="1"/>
    <col min="12553" max="12553" width="11.42578125" style="296" customWidth="1"/>
    <col min="12554" max="12800" width="9.140625" style="296"/>
    <col min="12801" max="12801" width="34" style="296" customWidth="1"/>
    <col min="12802" max="12802" width="4" style="296" customWidth="1"/>
    <col min="12803" max="12803" width="15.7109375" style="296" customWidth="1"/>
    <col min="12804" max="12804" width="16.85546875" style="296" customWidth="1"/>
    <col min="12805" max="12805" width="3.42578125" style="296" customWidth="1"/>
    <col min="12806" max="12806" width="17.140625" style="296" customWidth="1"/>
    <col min="12807" max="12807" width="15.42578125" style="296" customWidth="1"/>
    <col min="12808" max="12808" width="3.42578125" style="296" customWidth="1"/>
    <col min="12809" max="12809" width="11.42578125" style="296" customWidth="1"/>
    <col min="12810" max="13056" width="9.140625" style="296"/>
    <col min="13057" max="13057" width="34" style="296" customWidth="1"/>
    <col min="13058" max="13058" width="4" style="296" customWidth="1"/>
    <col min="13059" max="13059" width="15.7109375" style="296" customWidth="1"/>
    <col min="13060" max="13060" width="16.85546875" style="296" customWidth="1"/>
    <col min="13061" max="13061" width="3.42578125" style="296" customWidth="1"/>
    <col min="13062" max="13062" width="17.140625" style="296" customWidth="1"/>
    <col min="13063" max="13063" width="15.42578125" style="296" customWidth="1"/>
    <col min="13064" max="13064" width="3.42578125" style="296" customWidth="1"/>
    <col min="13065" max="13065" width="11.42578125" style="296" customWidth="1"/>
    <col min="13066" max="13312" width="9.140625" style="296"/>
    <col min="13313" max="13313" width="34" style="296" customWidth="1"/>
    <col min="13314" max="13314" width="4" style="296" customWidth="1"/>
    <col min="13315" max="13315" width="15.7109375" style="296" customWidth="1"/>
    <col min="13316" max="13316" width="16.85546875" style="296" customWidth="1"/>
    <col min="13317" max="13317" width="3.42578125" style="296" customWidth="1"/>
    <col min="13318" max="13318" width="17.140625" style="296" customWidth="1"/>
    <col min="13319" max="13319" width="15.42578125" style="296" customWidth="1"/>
    <col min="13320" max="13320" width="3.42578125" style="296" customWidth="1"/>
    <col min="13321" max="13321" width="11.42578125" style="296" customWidth="1"/>
    <col min="13322" max="13568" width="9.140625" style="296"/>
    <col min="13569" max="13569" width="34" style="296" customWidth="1"/>
    <col min="13570" max="13570" width="4" style="296" customWidth="1"/>
    <col min="13571" max="13571" width="15.7109375" style="296" customWidth="1"/>
    <col min="13572" max="13572" width="16.85546875" style="296" customWidth="1"/>
    <col min="13573" max="13573" width="3.42578125" style="296" customWidth="1"/>
    <col min="13574" max="13574" width="17.140625" style="296" customWidth="1"/>
    <col min="13575" max="13575" width="15.42578125" style="296" customWidth="1"/>
    <col min="13576" max="13576" width="3.42578125" style="296" customWidth="1"/>
    <col min="13577" max="13577" width="11.42578125" style="296" customWidth="1"/>
    <col min="13578" max="13824" width="9.140625" style="296"/>
    <col min="13825" max="13825" width="34" style="296" customWidth="1"/>
    <col min="13826" max="13826" width="4" style="296" customWidth="1"/>
    <col min="13827" max="13827" width="15.7109375" style="296" customWidth="1"/>
    <col min="13828" max="13828" width="16.85546875" style="296" customWidth="1"/>
    <col min="13829" max="13829" width="3.42578125" style="296" customWidth="1"/>
    <col min="13830" max="13830" width="17.140625" style="296" customWidth="1"/>
    <col min="13831" max="13831" width="15.42578125" style="296" customWidth="1"/>
    <col min="13832" max="13832" width="3.42578125" style="296" customWidth="1"/>
    <col min="13833" max="13833" width="11.42578125" style="296" customWidth="1"/>
    <col min="13834" max="14080" width="9.140625" style="296"/>
    <col min="14081" max="14081" width="34" style="296" customWidth="1"/>
    <col min="14082" max="14082" width="4" style="296" customWidth="1"/>
    <col min="14083" max="14083" width="15.7109375" style="296" customWidth="1"/>
    <col min="14084" max="14084" width="16.85546875" style="296" customWidth="1"/>
    <col min="14085" max="14085" width="3.42578125" style="296" customWidth="1"/>
    <col min="14086" max="14086" width="17.140625" style="296" customWidth="1"/>
    <col min="14087" max="14087" width="15.42578125" style="296" customWidth="1"/>
    <col min="14088" max="14088" width="3.42578125" style="296" customWidth="1"/>
    <col min="14089" max="14089" width="11.42578125" style="296" customWidth="1"/>
    <col min="14090" max="14336" width="9.140625" style="296"/>
    <col min="14337" max="14337" width="34" style="296" customWidth="1"/>
    <col min="14338" max="14338" width="4" style="296" customWidth="1"/>
    <col min="14339" max="14339" width="15.7109375" style="296" customWidth="1"/>
    <col min="14340" max="14340" width="16.85546875" style="296" customWidth="1"/>
    <col min="14341" max="14341" width="3.42578125" style="296" customWidth="1"/>
    <col min="14342" max="14342" width="17.140625" style="296" customWidth="1"/>
    <col min="14343" max="14343" width="15.42578125" style="296" customWidth="1"/>
    <col min="14344" max="14344" width="3.42578125" style="296" customWidth="1"/>
    <col min="14345" max="14345" width="11.42578125" style="296" customWidth="1"/>
    <col min="14346" max="14592" width="9.140625" style="296"/>
    <col min="14593" max="14593" width="34" style="296" customWidth="1"/>
    <col min="14594" max="14594" width="4" style="296" customWidth="1"/>
    <col min="14595" max="14595" width="15.7109375" style="296" customWidth="1"/>
    <col min="14596" max="14596" width="16.85546875" style="296" customWidth="1"/>
    <col min="14597" max="14597" width="3.42578125" style="296" customWidth="1"/>
    <col min="14598" max="14598" width="17.140625" style="296" customWidth="1"/>
    <col min="14599" max="14599" width="15.42578125" style="296" customWidth="1"/>
    <col min="14600" max="14600" width="3.42578125" style="296" customWidth="1"/>
    <col min="14601" max="14601" width="11.42578125" style="296" customWidth="1"/>
    <col min="14602" max="14848" width="9.140625" style="296"/>
    <col min="14849" max="14849" width="34" style="296" customWidth="1"/>
    <col min="14850" max="14850" width="4" style="296" customWidth="1"/>
    <col min="14851" max="14851" width="15.7109375" style="296" customWidth="1"/>
    <col min="14852" max="14852" width="16.85546875" style="296" customWidth="1"/>
    <col min="14853" max="14853" width="3.42578125" style="296" customWidth="1"/>
    <col min="14854" max="14854" width="17.140625" style="296" customWidth="1"/>
    <col min="14855" max="14855" width="15.42578125" style="296" customWidth="1"/>
    <col min="14856" max="14856" width="3.42578125" style="296" customWidth="1"/>
    <col min="14857" max="14857" width="11.42578125" style="296" customWidth="1"/>
    <col min="14858" max="15104" width="9.140625" style="296"/>
    <col min="15105" max="15105" width="34" style="296" customWidth="1"/>
    <col min="15106" max="15106" width="4" style="296" customWidth="1"/>
    <col min="15107" max="15107" width="15.7109375" style="296" customWidth="1"/>
    <col min="15108" max="15108" width="16.85546875" style="296" customWidth="1"/>
    <col min="15109" max="15109" width="3.42578125" style="296" customWidth="1"/>
    <col min="15110" max="15110" width="17.140625" style="296" customWidth="1"/>
    <col min="15111" max="15111" width="15.42578125" style="296" customWidth="1"/>
    <col min="15112" max="15112" width="3.42578125" style="296" customWidth="1"/>
    <col min="15113" max="15113" width="11.42578125" style="296" customWidth="1"/>
    <col min="15114" max="15360" width="9.140625" style="296"/>
    <col min="15361" max="15361" width="34" style="296" customWidth="1"/>
    <col min="15362" max="15362" width="4" style="296" customWidth="1"/>
    <col min="15363" max="15363" width="15.7109375" style="296" customWidth="1"/>
    <col min="15364" max="15364" width="16.85546875" style="296" customWidth="1"/>
    <col min="15365" max="15365" width="3.42578125" style="296" customWidth="1"/>
    <col min="15366" max="15366" width="17.140625" style="296" customWidth="1"/>
    <col min="15367" max="15367" width="15.42578125" style="296" customWidth="1"/>
    <col min="15368" max="15368" width="3.42578125" style="296" customWidth="1"/>
    <col min="15369" max="15369" width="11.42578125" style="296" customWidth="1"/>
    <col min="15370" max="15616" width="9.140625" style="296"/>
    <col min="15617" max="15617" width="34" style="296" customWidth="1"/>
    <col min="15618" max="15618" width="4" style="296" customWidth="1"/>
    <col min="15619" max="15619" width="15.7109375" style="296" customWidth="1"/>
    <col min="15620" max="15620" width="16.85546875" style="296" customWidth="1"/>
    <col min="15621" max="15621" width="3.42578125" style="296" customWidth="1"/>
    <col min="15622" max="15622" width="17.140625" style="296" customWidth="1"/>
    <col min="15623" max="15623" width="15.42578125" style="296" customWidth="1"/>
    <col min="15624" max="15624" width="3.42578125" style="296" customWidth="1"/>
    <col min="15625" max="15625" width="11.42578125" style="296" customWidth="1"/>
    <col min="15626" max="15872" width="9.140625" style="296"/>
    <col min="15873" max="15873" width="34" style="296" customWidth="1"/>
    <col min="15874" max="15874" width="4" style="296" customWidth="1"/>
    <col min="15875" max="15875" width="15.7109375" style="296" customWidth="1"/>
    <col min="15876" max="15876" width="16.85546875" style="296" customWidth="1"/>
    <col min="15877" max="15877" width="3.42578125" style="296" customWidth="1"/>
    <col min="15878" max="15878" width="17.140625" style="296" customWidth="1"/>
    <col min="15879" max="15879" width="15.42578125" style="296" customWidth="1"/>
    <col min="15880" max="15880" width="3.42578125" style="296" customWidth="1"/>
    <col min="15881" max="15881" width="11.42578125" style="296" customWidth="1"/>
    <col min="15882" max="16128" width="9.140625" style="296"/>
    <col min="16129" max="16129" width="34" style="296" customWidth="1"/>
    <col min="16130" max="16130" width="4" style="296" customWidth="1"/>
    <col min="16131" max="16131" width="15.7109375" style="296" customWidth="1"/>
    <col min="16132" max="16132" width="16.85546875" style="296" customWidth="1"/>
    <col min="16133" max="16133" width="3.42578125" style="296" customWidth="1"/>
    <col min="16134" max="16134" width="17.140625" style="296" customWidth="1"/>
    <col min="16135" max="16135" width="15.42578125" style="296" customWidth="1"/>
    <col min="16136" max="16136" width="3.42578125" style="296" customWidth="1"/>
    <col min="16137" max="16137" width="11.42578125" style="296" customWidth="1"/>
    <col min="16138" max="16384" width="9.140625" style="296"/>
  </cols>
  <sheetData>
    <row r="1" spans="1:15" ht="20.25" x14ac:dyDescent="0.3">
      <c r="A1" s="409" t="s">
        <v>187</v>
      </c>
      <c r="B1" s="409"/>
      <c r="C1" s="409"/>
      <c r="D1" s="409"/>
      <c r="E1" s="409"/>
      <c r="F1" s="409"/>
      <c r="G1" s="409"/>
      <c r="H1" s="409"/>
      <c r="I1" s="297"/>
    </row>
    <row r="2" spans="1:15" ht="20.25" x14ac:dyDescent="0.3">
      <c r="A2" s="409" t="s">
        <v>210</v>
      </c>
      <c r="B2" s="409"/>
      <c r="C2" s="409"/>
      <c r="D2" s="409"/>
      <c r="E2" s="409"/>
      <c r="F2" s="409"/>
      <c r="G2" s="409"/>
      <c r="H2" s="409"/>
      <c r="I2" s="297"/>
    </row>
    <row r="3" spans="1:15" ht="20.25" x14ac:dyDescent="0.3">
      <c r="A3" s="409" t="s">
        <v>1</v>
      </c>
      <c r="B3" s="409"/>
      <c r="C3" s="409"/>
      <c r="D3" s="409"/>
      <c r="E3" s="409"/>
      <c r="F3" s="409"/>
      <c r="G3" s="409"/>
      <c r="H3" s="409"/>
      <c r="I3" s="297"/>
    </row>
    <row r="4" spans="1:15" ht="15.75" customHeight="1" x14ac:dyDescent="0.3">
      <c r="A4" s="297"/>
      <c r="B4" s="297"/>
      <c r="C4" s="297"/>
      <c r="D4" s="297"/>
      <c r="E4" s="297"/>
      <c r="F4" s="297"/>
      <c r="G4" s="297"/>
      <c r="H4" s="297"/>
      <c r="I4" s="297"/>
    </row>
    <row r="5" spans="1:15" ht="18" customHeight="1" x14ac:dyDescent="0.25">
      <c r="A5" s="410" t="s">
        <v>220</v>
      </c>
      <c r="B5" s="410"/>
      <c r="C5" s="410"/>
      <c r="D5" s="410"/>
      <c r="E5" s="410"/>
      <c r="F5" s="410"/>
      <c r="G5" s="410"/>
      <c r="H5" s="410"/>
      <c r="I5" s="298"/>
    </row>
    <row r="6" spans="1:15" ht="18" customHeight="1" x14ac:dyDescent="0.25">
      <c r="A6" s="410" t="s">
        <v>172</v>
      </c>
      <c r="B6" s="410"/>
      <c r="C6" s="410"/>
      <c r="D6" s="410"/>
      <c r="E6" s="410"/>
      <c r="F6" s="410"/>
      <c r="G6" s="410"/>
      <c r="H6" s="410"/>
      <c r="I6" s="298"/>
    </row>
    <row r="7" spans="1:15" ht="15" customHeight="1" x14ac:dyDescent="0.2">
      <c r="A7" s="408" t="s">
        <v>4</v>
      </c>
      <c r="B7" s="408"/>
      <c r="C7" s="408"/>
      <c r="D7" s="408"/>
      <c r="E7" s="408"/>
      <c r="F7" s="408"/>
      <c r="G7" s="408"/>
      <c r="H7" s="408"/>
      <c r="I7" s="298"/>
    </row>
    <row r="8" spans="1:15" x14ac:dyDescent="0.2">
      <c r="A8" s="298"/>
      <c r="B8" s="298"/>
      <c r="C8" s="298"/>
      <c r="D8" s="298"/>
      <c r="E8" s="298"/>
      <c r="F8" s="298"/>
      <c r="G8" s="298"/>
      <c r="H8" s="298"/>
      <c r="I8" s="298"/>
    </row>
    <row r="9" spans="1:15" ht="15.75" x14ac:dyDescent="0.25">
      <c r="A9" s="411" t="s">
        <v>173</v>
      </c>
      <c r="B9" s="412"/>
      <c r="C9" s="300"/>
      <c r="D9" s="301" t="s">
        <v>5</v>
      </c>
      <c r="E9" s="302"/>
      <c r="F9" s="300"/>
      <c r="G9" s="301" t="s">
        <v>5</v>
      </c>
      <c r="H9" s="303"/>
    </row>
    <row r="10" spans="1:15" ht="15.75" x14ac:dyDescent="0.25">
      <c r="A10" s="413" t="s">
        <v>6</v>
      </c>
      <c r="B10" s="414"/>
      <c r="C10" s="305" t="s">
        <v>7</v>
      </c>
      <c r="D10" s="306" t="s">
        <v>8</v>
      </c>
      <c r="E10" s="307"/>
      <c r="F10" s="305" t="s">
        <v>9</v>
      </c>
      <c r="G10" s="306" t="s">
        <v>8</v>
      </c>
      <c r="H10" s="308"/>
    </row>
    <row r="11" spans="1:15" x14ac:dyDescent="0.2">
      <c r="A11" s="309"/>
      <c r="B11" s="354"/>
      <c r="C11" s="310"/>
      <c r="F11" s="311"/>
      <c r="H11" s="312"/>
    </row>
    <row r="12" spans="1:15" ht="15.75" x14ac:dyDescent="0.25">
      <c r="A12" s="313" t="s">
        <v>174</v>
      </c>
      <c r="B12" s="354"/>
      <c r="C12" s="314">
        <f>SUM(C13:C21)</f>
        <v>1349</v>
      </c>
      <c r="D12" s="315">
        <f>SUM(D13:D21)</f>
        <v>8.7308264837227352</v>
      </c>
      <c r="E12" s="316" t="s">
        <v>11</v>
      </c>
      <c r="F12" s="165">
        <f>SUM(F13:F21)</f>
        <v>21959639</v>
      </c>
      <c r="G12" s="317">
        <f>SUM(G13:G21)</f>
        <v>12.370517116508537</v>
      </c>
      <c r="H12" s="318" t="s">
        <v>11</v>
      </c>
    </row>
    <row r="13" spans="1:15" ht="15" x14ac:dyDescent="0.2">
      <c r="A13" s="319" t="s">
        <v>190</v>
      </c>
      <c r="B13" s="354"/>
      <c r="C13" s="320">
        <v>128</v>
      </c>
      <c r="D13" s="321">
        <f t="shared" ref="D13:D21" si="0">(C13/C$36)*100</f>
        <v>0.82842534463788753</v>
      </c>
      <c r="E13" s="322"/>
      <c r="F13" s="18">
        <v>1411665</v>
      </c>
      <c r="G13" s="323">
        <f t="shared" ref="G13:G21" si="1">(F13/F$36)*100</f>
        <v>0.79523283808427025</v>
      </c>
      <c r="H13" s="324"/>
      <c r="I13" s="325"/>
      <c r="J13" s="355"/>
      <c r="K13" s="325"/>
      <c r="M13" s="325"/>
      <c r="N13" s="325"/>
      <c r="O13" s="325"/>
    </row>
    <row r="14" spans="1:15" ht="15" x14ac:dyDescent="0.2">
      <c r="A14" s="319" t="s">
        <v>10</v>
      </c>
      <c r="B14" s="354"/>
      <c r="C14" s="320">
        <v>93</v>
      </c>
      <c r="D14" s="321">
        <f t="shared" si="0"/>
        <v>0.6019027894634652</v>
      </c>
      <c r="E14" s="322"/>
      <c r="F14" s="18">
        <v>3023339</v>
      </c>
      <c r="G14" s="323">
        <f t="shared" si="1"/>
        <v>1.7031366885634052</v>
      </c>
      <c r="H14" s="324"/>
      <c r="J14" s="355"/>
    </row>
    <row r="15" spans="1:15" ht="15" x14ac:dyDescent="0.2">
      <c r="A15" s="319" t="s">
        <v>14</v>
      </c>
      <c r="B15" s="354"/>
      <c r="C15" s="320">
        <v>20</v>
      </c>
      <c r="D15" s="321">
        <f t="shared" si="0"/>
        <v>0.12944146009966992</v>
      </c>
      <c r="E15" s="322"/>
      <c r="F15" s="18">
        <v>152687</v>
      </c>
      <c r="G15" s="323">
        <f t="shared" si="1"/>
        <v>8.6013123757104529E-2</v>
      </c>
      <c r="H15" s="324"/>
      <c r="J15" s="355"/>
    </row>
    <row r="16" spans="1:15" ht="15" x14ac:dyDescent="0.2">
      <c r="A16" s="319" t="s">
        <v>96</v>
      </c>
      <c r="B16" s="354"/>
      <c r="C16" s="320">
        <v>364</v>
      </c>
      <c r="D16" s="321">
        <f t="shared" si="0"/>
        <v>2.3558345738139925</v>
      </c>
      <c r="E16" s="322"/>
      <c r="F16" s="18">
        <v>3656500</v>
      </c>
      <c r="G16" s="323">
        <f t="shared" si="1"/>
        <v>2.0598150924299565</v>
      </c>
      <c r="H16" s="324"/>
      <c r="J16" s="355"/>
    </row>
    <row r="17" spans="1:15" ht="15" x14ac:dyDescent="0.2">
      <c r="A17" s="319" t="s">
        <v>194</v>
      </c>
      <c r="B17" s="354"/>
      <c r="C17" s="320">
        <v>304</v>
      </c>
      <c r="D17" s="321">
        <f t="shared" si="0"/>
        <v>1.967510193514983</v>
      </c>
      <c r="E17" s="322"/>
      <c r="F17" s="18">
        <v>8415511</v>
      </c>
      <c r="G17" s="323">
        <f t="shared" si="1"/>
        <v>4.7407073891180946</v>
      </c>
      <c r="H17" s="324"/>
      <c r="J17" s="355"/>
    </row>
    <row r="18" spans="1:15" ht="15" x14ac:dyDescent="0.2">
      <c r="A18" s="319" t="s">
        <v>107</v>
      </c>
      <c r="B18" s="354"/>
      <c r="C18" s="320">
        <v>293</v>
      </c>
      <c r="D18" s="321">
        <f t="shared" si="0"/>
        <v>1.8963173904601645</v>
      </c>
      <c r="E18" s="322"/>
      <c r="F18" s="18">
        <v>2949871</v>
      </c>
      <c r="G18" s="323">
        <f t="shared" si="1"/>
        <v>1.6617499812721037</v>
      </c>
      <c r="H18" s="324"/>
      <c r="J18" s="355"/>
    </row>
    <row r="19" spans="1:15" ht="15" x14ac:dyDescent="0.2">
      <c r="A19" s="319" t="s">
        <v>15</v>
      </c>
      <c r="B19" s="354"/>
      <c r="C19" s="320">
        <v>51</v>
      </c>
      <c r="D19" s="321">
        <f t="shared" si="0"/>
        <v>0.33007572325415829</v>
      </c>
      <c r="E19" s="322"/>
      <c r="F19" s="18">
        <v>1318761</v>
      </c>
      <c r="G19" s="323">
        <f t="shared" si="1"/>
        <v>0.74289725450786859</v>
      </c>
      <c r="H19" s="324"/>
      <c r="J19" s="355"/>
    </row>
    <row r="20" spans="1:15" ht="15" x14ac:dyDescent="0.2">
      <c r="A20" s="319" t="s">
        <v>12</v>
      </c>
      <c r="B20" s="354"/>
      <c r="C20" s="320">
        <v>31</v>
      </c>
      <c r="D20" s="321">
        <f t="shared" si="0"/>
        <v>0.2006342631544884</v>
      </c>
      <c r="E20" s="322"/>
      <c r="F20" s="18">
        <v>239363</v>
      </c>
      <c r="G20" s="323">
        <f t="shared" si="1"/>
        <v>0.13484028988631522</v>
      </c>
      <c r="H20" s="324"/>
      <c r="J20" s="355"/>
    </row>
    <row r="21" spans="1:15" ht="15" x14ac:dyDescent="0.2">
      <c r="A21" s="319" t="s">
        <v>17</v>
      </c>
      <c r="B21" s="354"/>
      <c r="C21" s="320">
        <v>65</v>
      </c>
      <c r="D21" s="321">
        <f t="shared" si="0"/>
        <v>0.42068474532392719</v>
      </c>
      <c r="E21" s="322"/>
      <c r="F21" s="18">
        <v>791942</v>
      </c>
      <c r="G21" s="323">
        <f t="shared" si="1"/>
        <v>0.44612445888942004</v>
      </c>
      <c r="H21" s="324"/>
      <c r="J21" s="355"/>
    </row>
    <row r="22" spans="1:15" ht="15.75" x14ac:dyDescent="0.25">
      <c r="A22" s="313"/>
      <c r="B22" s="354"/>
      <c r="C22" s="326"/>
      <c r="D22" s="327"/>
      <c r="E22" s="322"/>
      <c r="F22" s="328"/>
      <c r="G22" s="323"/>
      <c r="H22" s="324"/>
      <c r="J22" s="355"/>
    </row>
    <row r="23" spans="1:15" ht="15.75" x14ac:dyDescent="0.25">
      <c r="A23" s="313" t="s">
        <v>69</v>
      </c>
      <c r="B23" s="354"/>
      <c r="C23" s="314">
        <f>SUM(C24:C32)</f>
        <v>13781</v>
      </c>
      <c r="D23" s="315">
        <f>SUM(D24:D32)</f>
        <v>89.191638081677539</v>
      </c>
      <c r="E23" s="316"/>
      <c r="F23" s="170">
        <f>SUM(F24:F32)</f>
        <v>151719425</v>
      </c>
      <c r="G23" s="317">
        <f>SUM(G24:G32)</f>
        <v>85.46806001088332</v>
      </c>
      <c r="H23" s="318"/>
      <c r="J23" s="355"/>
    </row>
    <row r="24" spans="1:15" ht="15" x14ac:dyDescent="0.2">
      <c r="A24" s="319" t="s">
        <v>190</v>
      </c>
      <c r="B24" s="354"/>
      <c r="C24" s="320">
        <v>1664</v>
      </c>
      <c r="D24" s="321">
        <f t="shared" ref="D24:D32" si="2">(C24/C$36)*100</f>
        <v>10.769529480292537</v>
      </c>
      <c r="E24" s="322"/>
      <c r="F24" s="18">
        <v>17556687</v>
      </c>
      <c r="G24" s="323">
        <f t="shared" ref="G24:G32" si="3">(F24/F$36)*100</f>
        <v>9.8902034337942872</v>
      </c>
      <c r="H24" s="324"/>
      <c r="I24" s="325"/>
      <c r="J24" s="355"/>
      <c r="K24" s="325"/>
      <c r="M24" s="325"/>
      <c r="N24" s="325"/>
      <c r="O24" s="325"/>
    </row>
    <row r="25" spans="1:15" ht="15" x14ac:dyDescent="0.2">
      <c r="A25" s="319" t="s">
        <v>10</v>
      </c>
      <c r="B25" s="354"/>
      <c r="C25" s="320">
        <v>747</v>
      </c>
      <c r="D25" s="321">
        <f t="shared" si="2"/>
        <v>4.8346385347226715</v>
      </c>
      <c r="E25" s="329"/>
      <c r="F25" s="18">
        <v>17774395</v>
      </c>
      <c r="G25" s="323">
        <f t="shared" si="3"/>
        <v>10.012844818764268</v>
      </c>
      <c r="H25" s="324"/>
      <c r="J25" s="355"/>
    </row>
    <row r="26" spans="1:15" ht="15" x14ac:dyDescent="0.2">
      <c r="A26" s="319" t="s">
        <v>14</v>
      </c>
      <c r="B26" s="354"/>
      <c r="C26" s="320">
        <v>226</v>
      </c>
      <c r="D26" s="321">
        <f t="shared" si="2"/>
        <v>1.4626884991262701</v>
      </c>
      <c r="E26" s="330"/>
      <c r="F26" s="18">
        <v>2167674</v>
      </c>
      <c r="G26" s="323">
        <f t="shared" si="3"/>
        <v>1.2211151704274614</v>
      </c>
      <c r="H26" s="324"/>
      <c r="J26" s="355"/>
    </row>
    <row r="27" spans="1:15" ht="15" x14ac:dyDescent="0.2">
      <c r="A27" s="319" t="s">
        <v>96</v>
      </c>
      <c r="B27" s="354"/>
      <c r="C27" s="320">
        <v>3450</v>
      </c>
      <c r="D27" s="321">
        <f t="shared" si="2"/>
        <v>22.328651867193059</v>
      </c>
      <c r="E27" s="330"/>
      <c r="F27" s="18">
        <v>33298252</v>
      </c>
      <c r="G27" s="323">
        <f t="shared" si="3"/>
        <v>18.757894713834531</v>
      </c>
      <c r="H27" s="324"/>
      <c r="J27" s="355"/>
    </row>
    <row r="28" spans="1:15" ht="15" x14ac:dyDescent="0.2">
      <c r="A28" s="319" t="s">
        <v>194</v>
      </c>
      <c r="B28" s="354"/>
      <c r="C28" s="320">
        <v>1071</v>
      </c>
      <c r="D28" s="321">
        <f t="shared" si="2"/>
        <v>6.9315901883373252</v>
      </c>
      <c r="E28" s="322"/>
      <c r="F28" s="18">
        <v>13188936</v>
      </c>
      <c r="G28" s="323">
        <f t="shared" si="3"/>
        <v>7.4297195202769801</v>
      </c>
      <c r="H28" s="324"/>
      <c r="J28" s="355"/>
    </row>
    <row r="29" spans="1:15" ht="15" x14ac:dyDescent="0.2">
      <c r="A29" s="319" t="s">
        <v>107</v>
      </c>
      <c r="B29" s="354"/>
      <c r="C29" s="320">
        <v>4736</v>
      </c>
      <c r="D29" s="321">
        <f t="shared" si="2"/>
        <v>30.651737751601836</v>
      </c>
      <c r="E29" s="322"/>
      <c r="F29" s="18">
        <v>50033141</v>
      </c>
      <c r="G29" s="323">
        <f t="shared" si="3"/>
        <v>28.185154916853833</v>
      </c>
      <c r="H29" s="324"/>
      <c r="J29" s="355"/>
    </row>
    <row r="30" spans="1:15" ht="15" x14ac:dyDescent="0.2">
      <c r="A30" s="319" t="s">
        <v>15</v>
      </c>
      <c r="B30" s="354"/>
      <c r="C30" s="320">
        <v>454</v>
      </c>
      <c r="D30" s="321">
        <f t="shared" si="2"/>
        <v>2.938321144262507</v>
      </c>
      <c r="E30" s="322"/>
      <c r="F30" s="18">
        <v>4543208</v>
      </c>
      <c r="G30" s="323">
        <f t="shared" si="3"/>
        <v>2.5593240548197773</v>
      </c>
      <c r="H30" s="324"/>
      <c r="J30" s="355"/>
    </row>
    <row r="31" spans="1:15" ht="15" x14ac:dyDescent="0.2">
      <c r="A31" s="319" t="s">
        <v>12</v>
      </c>
      <c r="B31" s="354"/>
      <c r="C31" s="320">
        <v>860</v>
      </c>
      <c r="D31" s="321">
        <f t="shared" si="2"/>
        <v>5.565982784285807</v>
      </c>
      <c r="E31" s="322"/>
      <c r="F31" s="18">
        <v>8837925</v>
      </c>
      <c r="G31" s="323">
        <f t="shared" si="3"/>
        <v>4.9786657461408508</v>
      </c>
      <c r="H31" s="324"/>
      <c r="J31" s="355"/>
    </row>
    <row r="32" spans="1:15" ht="15" x14ac:dyDescent="0.2">
      <c r="A32" s="319" t="s">
        <v>17</v>
      </c>
      <c r="B32" s="354"/>
      <c r="C32" s="320">
        <v>573</v>
      </c>
      <c r="D32" s="321">
        <f t="shared" si="2"/>
        <v>3.7084978318555435</v>
      </c>
      <c r="E32" s="322"/>
      <c r="F32" s="18">
        <v>4319207</v>
      </c>
      <c r="G32" s="323">
        <f t="shared" si="3"/>
        <v>2.433137635971315</v>
      </c>
      <c r="H32" s="324"/>
      <c r="J32" s="355"/>
    </row>
    <row r="33" spans="1:10" ht="15" x14ac:dyDescent="0.2">
      <c r="A33" s="331"/>
      <c r="B33" s="354"/>
      <c r="C33" s="320"/>
      <c r="D33" s="321"/>
      <c r="E33" s="322"/>
      <c r="F33" s="328"/>
      <c r="G33" s="323"/>
      <c r="H33" s="324"/>
      <c r="J33" s="355"/>
    </row>
    <row r="34" spans="1:10" ht="15.75" x14ac:dyDescent="0.25">
      <c r="A34" s="313" t="s">
        <v>71</v>
      </c>
      <c r="B34" s="354"/>
      <c r="C34" s="314">
        <v>321</v>
      </c>
      <c r="D34" s="315">
        <f>(C34/C$36)*100</f>
        <v>2.0775354345997021</v>
      </c>
      <c r="E34" s="316"/>
      <c r="F34" s="170">
        <v>3836870</v>
      </c>
      <c r="G34" s="317">
        <f>(F34/F$36)*100</f>
        <v>2.1614228726081568</v>
      </c>
      <c r="H34" s="324"/>
      <c r="J34" s="355"/>
    </row>
    <row r="35" spans="1:10" ht="15" x14ac:dyDescent="0.2">
      <c r="A35" s="319"/>
      <c r="B35" s="354"/>
      <c r="C35" s="320"/>
      <c r="D35" s="321"/>
      <c r="E35" s="322"/>
      <c r="F35" s="320"/>
      <c r="G35" s="323"/>
      <c r="H35" s="324"/>
      <c r="J35" s="355"/>
    </row>
    <row r="36" spans="1:10" ht="15.75" x14ac:dyDescent="0.25">
      <c r="A36" s="334" t="s">
        <v>18</v>
      </c>
      <c r="B36" s="356"/>
      <c r="C36" s="335">
        <f>C12+C23+C34</f>
        <v>15451</v>
      </c>
      <c r="D36" s="336">
        <v>100</v>
      </c>
      <c r="E36" s="357" t="s">
        <v>11</v>
      </c>
      <c r="F36" s="62">
        <f>F12+F23+F34</f>
        <v>177515934</v>
      </c>
      <c r="G36" s="358">
        <v>99.999999999999986</v>
      </c>
      <c r="H36" s="359" t="s">
        <v>11</v>
      </c>
      <c r="J36" s="355"/>
    </row>
    <row r="37" spans="1:10" s="354" customFormat="1" ht="15" x14ac:dyDescent="0.2">
      <c r="A37" s="360"/>
      <c r="C37" s="361"/>
      <c r="D37" s="333"/>
      <c r="E37" s="360"/>
      <c r="F37" s="361"/>
      <c r="G37" s="362"/>
      <c r="H37" s="360"/>
      <c r="J37" s="363"/>
    </row>
    <row r="38" spans="1:10" s="364" customFormat="1" x14ac:dyDescent="0.2">
      <c r="A38" s="364" t="s">
        <v>209</v>
      </c>
      <c r="C38" s="365"/>
      <c r="D38" s="366"/>
      <c r="F38" s="365"/>
      <c r="G38" s="367"/>
      <c r="J38" s="363"/>
    </row>
    <row r="39" spans="1:10" s="354" customFormat="1" ht="15" x14ac:dyDescent="0.2">
      <c r="A39" s="360"/>
      <c r="C39" s="361"/>
      <c r="D39" s="333"/>
      <c r="E39" s="360"/>
      <c r="F39" s="361"/>
      <c r="G39" s="362"/>
      <c r="H39" s="360"/>
      <c r="J39" s="363"/>
    </row>
    <row r="40" spans="1:10" s="354" customFormat="1" ht="15" x14ac:dyDescent="0.2">
      <c r="A40" s="360"/>
      <c r="C40" s="361"/>
      <c r="D40" s="333"/>
      <c r="E40" s="360"/>
      <c r="F40" s="361"/>
      <c r="G40" s="362"/>
      <c r="H40" s="360"/>
      <c r="J40" s="363"/>
    </row>
    <row r="41" spans="1:10" s="354" customFormat="1" ht="15.75" x14ac:dyDescent="0.25">
      <c r="A41" s="368"/>
      <c r="C41" s="369"/>
      <c r="D41" s="370"/>
      <c r="E41" s="368"/>
      <c r="F41" s="369"/>
      <c r="G41" s="371"/>
      <c r="H41" s="360"/>
      <c r="J41" s="363"/>
    </row>
    <row r="42" spans="1:10" s="354" customFormat="1" ht="16.5" x14ac:dyDescent="0.25">
      <c r="A42" s="368"/>
      <c r="C42" s="369"/>
      <c r="D42" s="370"/>
      <c r="E42" s="372"/>
      <c r="F42" s="373"/>
      <c r="G42" s="370"/>
      <c r="H42" s="372"/>
      <c r="I42" s="368"/>
    </row>
    <row r="43" spans="1:10" s="354" customFormat="1" x14ac:dyDescent="0.2">
      <c r="D43" s="374"/>
      <c r="F43" s="375"/>
      <c r="G43" s="374"/>
    </row>
    <row r="44" spans="1:10" x14ac:dyDescent="0.2">
      <c r="C44" s="340"/>
    </row>
  </sheetData>
  <mergeCells count="8">
    <mergeCell ref="A9:B9"/>
    <mergeCell ref="A10:B10"/>
    <mergeCell ref="A1:H1"/>
    <mergeCell ref="A2:H2"/>
    <mergeCell ref="A3:H3"/>
    <mergeCell ref="A5:H5"/>
    <mergeCell ref="A6:H6"/>
    <mergeCell ref="A7:H7"/>
  </mergeCells>
  <pageMargins left="0.7" right="0.7" top="0.75" bottom="0.75" header="0.3" footer="0.3"/>
  <pageSetup scale="83" orientation="portrait" horizontalDpi="4294967295" verticalDpi="4294967295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Normal="100" workbookViewId="0">
      <selection activeCell="E23" sqref="E23"/>
    </sheetView>
  </sheetViews>
  <sheetFormatPr defaultRowHeight="12.75" x14ac:dyDescent="0.2"/>
  <cols>
    <col min="1" max="1" width="35.7109375" customWidth="1"/>
    <col min="2" max="2" width="14.5703125" customWidth="1"/>
    <col min="3" max="3" width="15.7109375" customWidth="1"/>
    <col min="4" max="4" width="3.42578125" customWidth="1"/>
    <col min="5" max="5" width="18.7109375" customWidth="1"/>
    <col min="6" max="6" width="14.28515625" customWidth="1"/>
    <col min="7" max="7" width="3.42578125" customWidth="1"/>
    <col min="27" max="27" width="4.140625" customWidth="1"/>
    <col min="257" max="257" width="31.7109375" customWidth="1"/>
    <col min="258" max="258" width="14.5703125" customWidth="1"/>
    <col min="259" max="259" width="15.7109375" customWidth="1"/>
    <col min="260" max="260" width="3.42578125" customWidth="1"/>
    <col min="261" max="261" width="18.7109375" customWidth="1"/>
    <col min="262" max="262" width="14.28515625" customWidth="1"/>
    <col min="263" max="263" width="3.42578125" customWidth="1"/>
    <col min="283" max="283" width="4.140625" customWidth="1"/>
    <col min="513" max="513" width="31.7109375" customWidth="1"/>
    <col min="514" max="514" width="14.5703125" customWidth="1"/>
    <col min="515" max="515" width="15.7109375" customWidth="1"/>
    <col min="516" max="516" width="3.42578125" customWidth="1"/>
    <col min="517" max="517" width="18.7109375" customWidth="1"/>
    <col min="518" max="518" width="14.28515625" customWidth="1"/>
    <col min="519" max="519" width="3.42578125" customWidth="1"/>
    <col min="539" max="539" width="4.140625" customWidth="1"/>
    <col min="769" max="769" width="31.7109375" customWidth="1"/>
    <col min="770" max="770" width="14.5703125" customWidth="1"/>
    <col min="771" max="771" width="15.7109375" customWidth="1"/>
    <col min="772" max="772" width="3.42578125" customWidth="1"/>
    <col min="773" max="773" width="18.7109375" customWidth="1"/>
    <col min="774" max="774" width="14.28515625" customWidth="1"/>
    <col min="775" max="775" width="3.42578125" customWidth="1"/>
    <col min="795" max="795" width="4.140625" customWidth="1"/>
    <col min="1025" max="1025" width="31.7109375" customWidth="1"/>
    <col min="1026" max="1026" width="14.5703125" customWidth="1"/>
    <col min="1027" max="1027" width="15.7109375" customWidth="1"/>
    <col min="1028" max="1028" width="3.42578125" customWidth="1"/>
    <col min="1029" max="1029" width="18.7109375" customWidth="1"/>
    <col min="1030" max="1030" width="14.28515625" customWidth="1"/>
    <col min="1031" max="1031" width="3.42578125" customWidth="1"/>
    <col min="1051" max="1051" width="4.140625" customWidth="1"/>
    <col min="1281" max="1281" width="31.7109375" customWidth="1"/>
    <col min="1282" max="1282" width="14.5703125" customWidth="1"/>
    <col min="1283" max="1283" width="15.7109375" customWidth="1"/>
    <col min="1284" max="1284" width="3.42578125" customWidth="1"/>
    <col min="1285" max="1285" width="18.7109375" customWidth="1"/>
    <col min="1286" max="1286" width="14.28515625" customWidth="1"/>
    <col min="1287" max="1287" width="3.42578125" customWidth="1"/>
    <col min="1307" max="1307" width="4.140625" customWidth="1"/>
    <col min="1537" max="1537" width="31.7109375" customWidth="1"/>
    <col min="1538" max="1538" width="14.5703125" customWidth="1"/>
    <col min="1539" max="1539" width="15.7109375" customWidth="1"/>
    <col min="1540" max="1540" width="3.42578125" customWidth="1"/>
    <col min="1541" max="1541" width="18.7109375" customWidth="1"/>
    <col min="1542" max="1542" width="14.28515625" customWidth="1"/>
    <col min="1543" max="1543" width="3.42578125" customWidth="1"/>
    <col min="1563" max="1563" width="4.140625" customWidth="1"/>
    <col min="1793" max="1793" width="31.7109375" customWidth="1"/>
    <col min="1794" max="1794" width="14.5703125" customWidth="1"/>
    <col min="1795" max="1795" width="15.7109375" customWidth="1"/>
    <col min="1796" max="1796" width="3.42578125" customWidth="1"/>
    <col min="1797" max="1797" width="18.7109375" customWidth="1"/>
    <col min="1798" max="1798" width="14.28515625" customWidth="1"/>
    <col min="1799" max="1799" width="3.42578125" customWidth="1"/>
    <col min="1819" max="1819" width="4.140625" customWidth="1"/>
    <col min="2049" max="2049" width="31.7109375" customWidth="1"/>
    <col min="2050" max="2050" width="14.5703125" customWidth="1"/>
    <col min="2051" max="2051" width="15.7109375" customWidth="1"/>
    <col min="2052" max="2052" width="3.42578125" customWidth="1"/>
    <col min="2053" max="2053" width="18.7109375" customWidth="1"/>
    <col min="2054" max="2054" width="14.28515625" customWidth="1"/>
    <col min="2055" max="2055" width="3.42578125" customWidth="1"/>
    <col min="2075" max="2075" width="4.140625" customWidth="1"/>
    <col min="2305" max="2305" width="31.7109375" customWidth="1"/>
    <col min="2306" max="2306" width="14.5703125" customWidth="1"/>
    <col min="2307" max="2307" width="15.7109375" customWidth="1"/>
    <col min="2308" max="2308" width="3.42578125" customWidth="1"/>
    <col min="2309" max="2309" width="18.7109375" customWidth="1"/>
    <col min="2310" max="2310" width="14.28515625" customWidth="1"/>
    <col min="2311" max="2311" width="3.42578125" customWidth="1"/>
    <col min="2331" max="2331" width="4.140625" customWidth="1"/>
    <col min="2561" max="2561" width="31.7109375" customWidth="1"/>
    <col min="2562" max="2562" width="14.5703125" customWidth="1"/>
    <col min="2563" max="2563" width="15.7109375" customWidth="1"/>
    <col min="2564" max="2564" width="3.42578125" customWidth="1"/>
    <col min="2565" max="2565" width="18.7109375" customWidth="1"/>
    <col min="2566" max="2566" width="14.28515625" customWidth="1"/>
    <col min="2567" max="2567" width="3.42578125" customWidth="1"/>
    <col min="2587" max="2587" width="4.140625" customWidth="1"/>
    <col min="2817" max="2817" width="31.7109375" customWidth="1"/>
    <col min="2818" max="2818" width="14.5703125" customWidth="1"/>
    <col min="2819" max="2819" width="15.7109375" customWidth="1"/>
    <col min="2820" max="2820" width="3.42578125" customWidth="1"/>
    <col min="2821" max="2821" width="18.7109375" customWidth="1"/>
    <col min="2822" max="2822" width="14.28515625" customWidth="1"/>
    <col min="2823" max="2823" width="3.42578125" customWidth="1"/>
    <col min="2843" max="2843" width="4.140625" customWidth="1"/>
    <col min="3073" max="3073" width="31.7109375" customWidth="1"/>
    <col min="3074" max="3074" width="14.5703125" customWidth="1"/>
    <col min="3075" max="3075" width="15.7109375" customWidth="1"/>
    <col min="3076" max="3076" width="3.42578125" customWidth="1"/>
    <col min="3077" max="3077" width="18.7109375" customWidth="1"/>
    <col min="3078" max="3078" width="14.28515625" customWidth="1"/>
    <col min="3079" max="3079" width="3.42578125" customWidth="1"/>
    <col min="3099" max="3099" width="4.140625" customWidth="1"/>
    <col min="3329" max="3329" width="31.7109375" customWidth="1"/>
    <col min="3330" max="3330" width="14.5703125" customWidth="1"/>
    <col min="3331" max="3331" width="15.7109375" customWidth="1"/>
    <col min="3332" max="3332" width="3.42578125" customWidth="1"/>
    <col min="3333" max="3333" width="18.7109375" customWidth="1"/>
    <col min="3334" max="3334" width="14.28515625" customWidth="1"/>
    <col min="3335" max="3335" width="3.42578125" customWidth="1"/>
    <col min="3355" max="3355" width="4.140625" customWidth="1"/>
    <col min="3585" max="3585" width="31.7109375" customWidth="1"/>
    <col min="3586" max="3586" width="14.5703125" customWidth="1"/>
    <col min="3587" max="3587" width="15.7109375" customWidth="1"/>
    <col min="3588" max="3588" width="3.42578125" customWidth="1"/>
    <col min="3589" max="3589" width="18.7109375" customWidth="1"/>
    <col min="3590" max="3590" width="14.28515625" customWidth="1"/>
    <col min="3591" max="3591" width="3.42578125" customWidth="1"/>
    <col min="3611" max="3611" width="4.140625" customWidth="1"/>
    <col min="3841" max="3841" width="31.7109375" customWidth="1"/>
    <col min="3842" max="3842" width="14.5703125" customWidth="1"/>
    <col min="3843" max="3843" width="15.7109375" customWidth="1"/>
    <col min="3844" max="3844" width="3.42578125" customWidth="1"/>
    <col min="3845" max="3845" width="18.7109375" customWidth="1"/>
    <col min="3846" max="3846" width="14.28515625" customWidth="1"/>
    <col min="3847" max="3847" width="3.42578125" customWidth="1"/>
    <col min="3867" max="3867" width="4.140625" customWidth="1"/>
    <col min="4097" max="4097" width="31.7109375" customWidth="1"/>
    <col min="4098" max="4098" width="14.5703125" customWidth="1"/>
    <col min="4099" max="4099" width="15.7109375" customWidth="1"/>
    <col min="4100" max="4100" width="3.42578125" customWidth="1"/>
    <col min="4101" max="4101" width="18.7109375" customWidth="1"/>
    <col min="4102" max="4102" width="14.28515625" customWidth="1"/>
    <col min="4103" max="4103" width="3.42578125" customWidth="1"/>
    <col min="4123" max="4123" width="4.140625" customWidth="1"/>
    <col min="4353" max="4353" width="31.7109375" customWidth="1"/>
    <col min="4354" max="4354" width="14.5703125" customWidth="1"/>
    <col min="4355" max="4355" width="15.7109375" customWidth="1"/>
    <col min="4356" max="4356" width="3.42578125" customWidth="1"/>
    <col min="4357" max="4357" width="18.7109375" customWidth="1"/>
    <col min="4358" max="4358" width="14.28515625" customWidth="1"/>
    <col min="4359" max="4359" width="3.42578125" customWidth="1"/>
    <col min="4379" max="4379" width="4.140625" customWidth="1"/>
    <col min="4609" max="4609" width="31.7109375" customWidth="1"/>
    <col min="4610" max="4610" width="14.5703125" customWidth="1"/>
    <col min="4611" max="4611" width="15.7109375" customWidth="1"/>
    <col min="4612" max="4612" width="3.42578125" customWidth="1"/>
    <col min="4613" max="4613" width="18.7109375" customWidth="1"/>
    <col min="4614" max="4614" width="14.28515625" customWidth="1"/>
    <col min="4615" max="4615" width="3.42578125" customWidth="1"/>
    <col min="4635" max="4635" width="4.140625" customWidth="1"/>
    <col min="4865" max="4865" width="31.7109375" customWidth="1"/>
    <col min="4866" max="4866" width="14.5703125" customWidth="1"/>
    <col min="4867" max="4867" width="15.7109375" customWidth="1"/>
    <col min="4868" max="4868" width="3.42578125" customWidth="1"/>
    <col min="4869" max="4869" width="18.7109375" customWidth="1"/>
    <col min="4870" max="4870" width="14.28515625" customWidth="1"/>
    <col min="4871" max="4871" width="3.42578125" customWidth="1"/>
    <col min="4891" max="4891" width="4.140625" customWidth="1"/>
    <col min="5121" max="5121" width="31.7109375" customWidth="1"/>
    <col min="5122" max="5122" width="14.5703125" customWidth="1"/>
    <col min="5123" max="5123" width="15.7109375" customWidth="1"/>
    <col min="5124" max="5124" width="3.42578125" customWidth="1"/>
    <col min="5125" max="5125" width="18.7109375" customWidth="1"/>
    <col min="5126" max="5126" width="14.28515625" customWidth="1"/>
    <col min="5127" max="5127" width="3.42578125" customWidth="1"/>
    <col min="5147" max="5147" width="4.140625" customWidth="1"/>
    <col min="5377" max="5377" width="31.7109375" customWidth="1"/>
    <col min="5378" max="5378" width="14.5703125" customWidth="1"/>
    <col min="5379" max="5379" width="15.7109375" customWidth="1"/>
    <col min="5380" max="5380" width="3.42578125" customWidth="1"/>
    <col min="5381" max="5381" width="18.7109375" customWidth="1"/>
    <col min="5382" max="5382" width="14.28515625" customWidth="1"/>
    <col min="5383" max="5383" width="3.42578125" customWidth="1"/>
    <col min="5403" max="5403" width="4.140625" customWidth="1"/>
    <col min="5633" max="5633" width="31.7109375" customWidth="1"/>
    <col min="5634" max="5634" width="14.5703125" customWidth="1"/>
    <col min="5635" max="5635" width="15.7109375" customWidth="1"/>
    <col min="5636" max="5636" width="3.42578125" customWidth="1"/>
    <col min="5637" max="5637" width="18.7109375" customWidth="1"/>
    <col min="5638" max="5638" width="14.28515625" customWidth="1"/>
    <col min="5639" max="5639" width="3.42578125" customWidth="1"/>
    <col min="5659" max="5659" width="4.140625" customWidth="1"/>
    <col min="5889" max="5889" width="31.7109375" customWidth="1"/>
    <col min="5890" max="5890" width="14.5703125" customWidth="1"/>
    <col min="5891" max="5891" width="15.7109375" customWidth="1"/>
    <col min="5892" max="5892" width="3.42578125" customWidth="1"/>
    <col min="5893" max="5893" width="18.7109375" customWidth="1"/>
    <col min="5894" max="5894" width="14.28515625" customWidth="1"/>
    <col min="5895" max="5895" width="3.42578125" customWidth="1"/>
    <col min="5915" max="5915" width="4.140625" customWidth="1"/>
    <col min="6145" max="6145" width="31.7109375" customWidth="1"/>
    <col min="6146" max="6146" width="14.5703125" customWidth="1"/>
    <col min="6147" max="6147" width="15.7109375" customWidth="1"/>
    <col min="6148" max="6148" width="3.42578125" customWidth="1"/>
    <col min="6149" max="6149" width="18.7109375" customWidth="1"/>
    <col min="6150" max="6150" width="14.28515625" customWidth="1"/>
    <col min="6151" max="6151" width="3.42578125" customWidth="1"/>
    <col min="6171" max="6171" width="4.140625" customWidth="1"/>
    <col min="6401" max="6401" width="31.7109375" customWidth="1"/>
    <col min="6402" max="6402" width="14.5703125" customWidth="1"/>
    <col min="6403" max="6403" width="15.7109375" customWidth="1"/>
    <col min="6404" max="6404" width="3.42578125" customWidth="1"/>
    <col min="6405" max="6405" width="18.7109375" customWidth="1"/>
    <col min="6406" max="6406" width="14.28515625" customWidth="1"/>
    <col min="6407" max="6407" width="3.42578125" customWidth="1"/>
    <col min="6427" max="6427" width="4.140625" customWidth="1"/>
    <col min="6657" max="6657" width="31.7109375" customWidth="1"/>
    <col min="6658" max="6658" width="14.5703125" customWidth="1"/>
    <col min="6659" max="6659" width="15.7109375" customWidth="1"/>
    <col min="6660" max="6660" width="3.42578125" customWidth="1"/>
    <col min="6661" max="6661" width="18.7109375" customWidth="1"/>
    <col min="6662" max="6662" width="14.28515625" customWidth="1"/>
    <col min="6663" max="6663" width="3.42578125" customWidth="1"/>
    <col min="6683" max="6683" width="4.140625" customWidth="1"/>
    <col min="6913" max="6913" width="31.7109375" customWidth="1"/>
    <col min="6914" max="6914" width="14.5703125" customWidth="1"/>
    <col min="6915" max="6915" width="15.7109375" customWidth="1"/>
    <col min="6916" max="6916" width="3.42578125" customWidth="1"/>
    <col min="6917" max="6917" width="18.7109375" customWidth="1"/>
    <col min="6918" max="6918" width="14.28515625" customWidth="1"/>
    <col min="6919" max="6919" width="3.42578125" customWidth="1"/>
    <col min="6939" max="6939" width="4.140625" customWidth="1"/>
    <col min="7169" max="7169" width="31.7109375" customWidth="1"/>
    <col min="7170" max="7170" width="14.5703125" customWidth="1"/>
    <col min="7171" max="7171" width="15.7109375" customWidth="1"/>
    <col min="7172" max="7172" width="3.42578125" customWidth="1"/>
    <col min="7173" max="7173" width="18.7109375" customWidth="1"/>
    <col min="7174" max="7174" width="14.28515625" customWidth="1"/>
    <col min="7175" max="7175" width="3.42578125" customWidth="1"/>
    <col min="7195" max="7195" width="4.140625" customWidth="1"/>
    <col min="7425" max="7425" width="31.7109375" customWidth="1"/>
    <col min="7426" max="7426" width="14.5703125" customWidth="1"/>
    <col min="7427" max="7427" width="15.7109375" customWidth="1"/>
    <col min="7428" max="7428" width="3.42578125" customWidth="1"/>
    <col min="7429" max="7429" width="18.7109375" customWidth="1"/>
    <col min="7430" max="7430" width="14.28515625" customWidth="1"/>
    <col min="7431" max="7431" width="3.42578125" customWidth="1"/>
    <col min="7451" max="7451" width="4.140625" customWidth="1"/>
    <col min="7681" max="7681" width="31.7109375" customWidth="1"/>
    <col min="7682" max="7682" width="14.5703125" customWidth="1"/>
    <col min="7683" max="7683" width="15.7109375" customWidth="1"/>
    <col min="7684" max="7684" width="3.42578125" customWidth="1"/>
    <col min="7685" max="7685" width="18.7109375" customWidth="1"/>
    <col min="7686" max="7686" width="14.28515625" customWidth="1"/>
    <col min="7687" max="7687" width="3.42578125" customWidth="1"/>
    <col min="7707" max="7707" width="4.140625" customWidth="1"/>
    <col min="7937" max="7937" width="31.7109375" customWidth="1"/>
    <col min="7938" max="7938" width="14.5703125" customWidth="1"/>
    <col min="7939" max="7939" width="15.7109375" customWidth="1"/>
    <col min="7940" max="7940" width="3.42578125" customWidth="1"/>
    <col min="7941" max="7941" width="18.7109375" customWidth="1"/>
    <col min="7942" max="7942" width="14.28515625" customWidth="1"/>
    <col min="7943" max="7943" width="3.42578125" customWidth="1"/>
    <col min="7963" max="7963" width="4.140625" customWidth="1"/>
    <col min="8193" max="8193" width="31.7109375" customWidth="1"/>
    <col min="8194" max="8194" width="14.5703125" customWidth="1"/>
    <col min="8195" max="8195" width="15.7109375" customWidth="1"/>
    <col min="8196" max="8196" width="3.42578125" customWidth="1"/>
    <col min="8197" max="8197" width="18.7109375" customWidth="1"/>
    <col min="8198" max="8198" width="14.28515625" customWidth="1"/>
    <col min="8199" max="8199" width="3.42578125" customWidth="1"/>
    <col min="8219" max="8219" width="4.140625" customWidth="1"/>
    <col min="8449" max="8449" width="31.7109375" customWidth="1"/>
    <col min="8450" max="8450" width="14.5703125" customWidth="1"/>
    <col min="8451" max="8451" width="15.7109375" customWidth="1"/>
    <col min="8452" max="8452" width="3.42578125" customWidth="1"/>
    <col min="8453" max="8453" width="18.7109375" customWidth="1"/>
    <col min="8454" max="8454" width="14.28515625" customWidth="1"/>
    <col min="8455" max="8455" width="3.42578125" customWidth="1"/>
    <col min="8475" max="8475" width="4.140625" customWidth="1"/>
    <col min="8705" max="8705" width="31.7109375" customWidth="1"/>
    <col min="8706" max="8706" width="14.5703125" customWidth="1"/>
    <col min="8707" max="8707" width="15.7109375" customWidth="1"/>
    <col min="8708" max="8708" width="3.42578125" customWidth="1"/>
    <col min="8709" max="8709" width="18.7109375" customWidth="1"/>
    <col min="8710" max="8710" width="14.28515625" customWidth="1"/>
    <col min="8711" max="8711" width="3.42578125" customWidth="1"/>
    <col min="8731" max="8731" width="4.140625" customWidth="1"/>
    <col min="8961" max="8961" width="31.7109375" customWidth="1"/>
    <col min="8962" max="8962" width="14.5703125" customWidth="1"/>
    <col min="8963" max="8963" width="15.7109375" customWidth="1"/>
    <col min="8964" max="8964" width="3.42578125" customWidth="1"/>
    <col min="8965" max="8965" width="18.7109375" customWidth="1"/>
    <col min="8966" max="8966" width="14.28515625" customWidth="1"/>
    <col min="8967" max="8967" width="3.42578125" customWidth="1"/>
    <col min="8987" max="8987" width="4.140625" customWidth="1"/>
    <col min="9217" max="9217" width="31.7109375" customWidth="1"/>
    <col min="9218" max="9218" width="14.5703125" customWidth="1"/>
    <col min="9219" max="9219" width="15.7109375" customWidth="1"/>
    <col min="9220" max="9220" width="3.42578125" customWidth="1"/>
    <col min="9221" max="9221" width="18.7109375" customWidth="1"/>
    <col min="9222" max="9222" width="14.28515625" customWidth="1"/>
    <col min="9223" max="9223" width="3.42578125" customWidth="1"/>
    <col min="9243" max="9243" width="4.140625" customWidth="1"/>
    <col min="9473" max="9473" width="31.7109375" customWidth="1"/>
    <col min="9474" max="9474" width="14.5703125" customWidth="1"/>
    <col min="9475" max="9475" width="15.7109375" customWidth="1"/>
    <col min="9476" max="9476" width="3.42578125" customWidth="1"/>
    <col min="9477" max="9477" width="18.7109375" customWidth="1"/>
    <col min="9478" max="9478" width="14.28515625" customWidth="1"/>
    <col min="9479" max="9479" width="3.42578125" customWidth="1"/>
    <col min="9499" max="9499" width="4.140625" customWidth="1"/>
    <col min="9729" max="9729" width="31.7109375" customWidth="1"/>
    <col min="9730" max="9730" width="14.5703125" customWidth="1"/>
    <col min="9731" max="9731" width="15.7109375" customWidth="1"/>
    <col min="9732" max="9732" width="3.42578125" customWidth="1"/>
    <col min="9733" max="9733" width="18.7109375" customWidth="1"/>
    <col min="9734" max="9734" width="14.28515625" customWidth="1"/>
    <col min="9735" max="9735" width="3.42578125" customWidth="1"/>
    <col min="9755" max="9755" width="4.140625" customWidth="1"/>
    <col min="9985" max="9985" width="31.7109375" customWidth="1"/>
    <col min="9986" max="9986" width="14.5703125" customWidth="1"/>
    <col min="9987" max="9987" width="15.7109375" customWidth="1"/>
    <col min="9988" max="9988" width="3.42578125" customWidth="1"/>
    <col min="9989" max="9989" width="18.7109375" customWidth="1"/>
    <col min="9990" max="9990" width="14.28515625" customWidth="1"/>
    <col min="9991" max="9991" width="3.42578125" customWidth="1"/>
    <col min="10011" max="10011" width="4.140625" customWidth="1"/>
    <col min="10241" max="10241" width="31.7109375" customWidth="1"/>
    <col min="10242" max="10242" width="14.5703125" customWidth="1"/>
    <col min="10243" max="10243" width="15.7109375" customWidth="1"/>
    <col min="10244" max="10244" width="3.42578125" customWidth="1"/>
    <col min="10245" max="10245" width="18.7109375" customWidth="1"/>
    <col min="10246" max="10246" width="14.28515625" customWidth="1"/>
    <col min="10247" max="10247" width="3.42578125" customWidth="1"/>
    <col min="10267" max="10267" width="4.140625" customWidth="1"/>
    <col min="10497" max="10497" width="31.7109375" customWidth="1"/>
    <col min="10498" max="10498" width="14.5703125" customWidth="1"/>
    <col min="10499" max="10499" width="15.7109375" customWidth="1"/>
    <col min="10500" max="10500" width="3.42578125" customWidth="1"/>
    <col min="10501" max="10501" width="18.7109375" customWidth="1"/>
    <col min="10502" max="10502" width="14.28515625" customWidth="1"/>
    <col min="10503" max="10503" width="3.42578125" customWidth="1"/>
    <col min="10523" max="10523" width="4.140625" customWidth="1"/>
    <col min="10753" max="10753" width="31.7109375" customWidth="1"/>
    <col min="10754" max="10754" width="14.5703125" customWidth="1"/>
    <col min="10755" max="10755" width="15.7109375" customWidth="1"/>
    <col min="10756" max="10756" width="3.42578125" customWidth="1"/>
    <col min="10757" max="10757" width="18.7109375" customWidth="1"/>
    <col min="10758" max="10758" width="14.28515625" customWidth="1"/>
    <col min="10759" max="10759" width="3.42578125" customWidth="1"/>
    <col min="10779" max="10779" width="4.140625" customWidth="1"/>
    <col min="11009" max="11009" width="31.7109375" customWidth="1"/>
    <col min="11010" max="11010" width="14.5703125" customWidth="1"/>
    <col min="11011" max="11011" width="15.7109375" customWidth="1"/>
    <col min="11012" max="11012" width="3.42578125" customWidth="1"/>
    <col min="11013" max="11013" width="18.7109375" customWidth="1"/>
    <col min="11014" max="11014" width="14.28515625" customWidth="1"/>
    <col min="11015" max="11015" width="3.42578125" customWidth="1"/>
    <col min="11035" max="11035" width="4.140625" customWidth="1"/>
    <col min="11265" max="11265" width="31.7109375" customWidth="1"/>
    <col min="11266" max="11266" width="14.5703125" customWidth="1"/>
    <col min="11267" max="11267" width="15.7109375" customWidth="1"/>
    <col min="11268" max="11268" width="3.42578125" customWidth="1"/>
    <col min="11269" max="11269" width="18.7109375" customWidth="1"/>
    <col min="11270" max="11270" width="14.28515625" customWidth="1"/>
    <col min="11271" max="11271" width="3.42578125" customWidth="1"/>
    <col min="11291" max="11291" width="4.140625" customWidth="1"/>
    <col min="11521" max="11521" width="31.7109375" customWidth="1"/>
    <col min="11522" max="11522" width="14.5703125" customWidth="1"/>
    <col min="11523" max="11523" width="15.7109375" customWidth="1"/>
    <col min="11524" max="11524" width="3.42578125" customWidth="1"/>
    <col min="11525" max="11525" width="18.7109375" customWidth="1"/>
    <col min="11526" max="11526" width="14.28515625" customWidth="1"/>
    <col min="11527" max="11527" width="3.42578125" customWidth="1"/>
    <col min="11547" max="11547" width="4.140625" customWidth="1"/>
    <col min="11777" max="11777" width="31.7109375" customWidth="1"/>
    <col min="11778" max="11778" width="14.5703125" customWidth="1"/>
    <col min="11779" max="11779" width="15.7109375" customWidth="1"/>
    <col min="11780" max="11780" width="3.42578125" customWidth="1"/>
    <col min="11781" max="11781" width="18.7109375" customWidth="1"/>
    <col min="11782" max="11782" width="14.28515625" customWidth="1"/>
    <col min="11783" max="11783" width="3.42578125" customWidth="1"/>
    <col min="11803" max="11803" width="4.140625" customWidth="1"/>
    <col min="12033" max="12033" width="31.7109375" customWidth="1"/>
    <col min="12034" max="12034" width="14.5703125" customWidth="1"/>
    <col min="12035" max="12035" width="15.7109375" customWidth="1"/>
    <col min="12036" max="12036" width="3.42578125" customWidth="1"/>
    <col min="12037" max="12037" width="18.7109375" customWidth="1"/>
    <col min="12038" max="12038" width="14.28515625" customWidth="1"/>
    <col min="12039" max="12039" width="3.42578125" customWidth="1"/>
    <col min="12059" max="12059" width="4.140625" customWidth="1"/>
    <col min="12289" max="12289" width="31.7109375" customWidth="1"/>
    <col min="12290" max="12290" width="14.5703125" customWidth="1"/>
    <col min="12291" max="12291" width="15.7109375" customWidth="1"/>
    <col min="12292" max="12292" width="3.42578125" customWidth="1"/>
    <col min="12293" max="12293" width="18.7109375" customWidth="1"/>
    <col min="12294" max="12294" width="14.28515625" customWidth="1"/>
    <col min="12295" max="12295" width="3.42578125" customWidth="1"/>
    <col min="12315" max="12315" width="4.140625" customWidth="1"/>
    <col min="12545" max="12545" width="31.7109375" customWidth="1"/>
    <col min="12546" max="12546" width="14.5703125" customWidth="1"/>
    <col min="12547" max="12547" width="15.7109375" customWidth="1"/>
    <col min="12548" max="12548" width="3.42578125" customWidth="1"/>
    <col min="12549" max="12549" width="18.7109375" customWidth="1"/>
    <col min="12550" max="12550" width="14.28515625" customWidth="1"/>
    <col min="12551" max="12551" width="3.42578125" customWidth="1"/>
    <col min="12571" max="12571" width="4.140625" customWidth="1"/>
    <col min="12801" max="12801" width="31.7109375" customWidth="1"/>
    <col min="12802" max="12802" width="14.5703125" customWidth="1"/>
    <col min="12803" max="12803" width="15.7109375" customWidth="1"/>
    <col min="12804" max="12804" width="3.42578125" customWidth="1"/>
    <col min="12805" max="12805" width="18.7109375" customWidth="1"/>
    <col min="12806" max="12806" width="14.28515625" customWidth="1"/>
    <col min="12807" max="12807" width="3.42578125" customWidth="1"/>
    <col min="12827" max="12827" width="4.140625" customWidth="1"/>
    <col min="13057" max="13057" width="31.7109375" customWidth="1"/>
    <col min="13058" max="13058" width="14.5703125" customWidth="1"/>
    <col min="13059" max="13059" width="15.7109375" customWidth="1"/>
    <col min="13060" max="13060" width="3.42578125" customWidth="1"/>
    <col min="13061" max="13061" width="18.7109375" customWidth="1"/>
    <col min="13062" max="13062" width="14.28515625" customWidth="1"/>
    <col min="13063" max="13063" width="3.42578125" customWidth="1"/>
    <col min="13083" max="13083" width="4.140625" customWidth="1"/>
    <col min="13313" max="13313" width="31.7109375" customWidth="1"/>
    <col min="13314" max="13314" width="14.5703125" customWidth="1"/>
    <col min="13315" max="13315" width="15.7109375" customWidth="1"/>
    <col min="13316" max="13316" width="3.42578125" customWidth="1"/>
    <col min="13317" max="13317" width="18.7109375" customWidth="1"/>
    <col min="13318" max="13318" width="14.28515625" customWidth="1"/>
    <col min="13319" max="13319" width="3.42578125" customWidth="1"/>
    <col min="13339" max="13339" width="4.140625" customWidth="1"/>
    <col min="13569" max="13569" width="31.7109375" customWidth="1"/>
    <col min="13570" max="13570" width="14.5703125" customWidth="1"/>
    <col min="13571" max="13571" width="15.7109375" customWidth="1"/>
    <col min="13572" max="13572" width="3.42578125" customWidth="1"/>
    <col min="13573" max="13573" width="18.7109375" customWidth="1"/>
    <col min="13574" max="13574" width="14.28515625" customWidth="1"/>
    <col min="13575" max="13575" width="3.42578125" customWidth="1"/>
    <col min="13595" max="13595" width="4.140625" customWidth="1"/>
    <col min="13825" max="13825" width="31.7109375" customWidth="1"/>
    <col min="13826" max="13826" width="14.5703125" customWidth="1"/>
    <col min="13827" max="13827" width="15.7109375" customWidth="1"/>
    <col min="13828" max="13828" width="3.42578125" customWidth="1"/>
    <col min="13829" max="13829" width="18.7109375" customWidth="1"/>
    <col min="13830" max="13830" width="14.28515625" customWidth="1"/>
    <col min="13831" max="13831" width="3.42578125" customWidth="1"/>
    <col min="13851" max="13851" width="4.140625" customWidth="1"/>
    <col min="14081" max="14081" width="31.7109375" customWidth="1"/>
    <col min="14082" max="14082" width="14.5703125" customWidth="1"/>
    <col min="14083" max="14083" width="15.7109375" customWidth="1"/>
    <col min="14084" max="14084" width="3.42578125" customWidth="1"/>
    <col min="14085" max="14085" width="18.7109375" customWidth="1"/>
    <col min="14086" max="14086" width="14.28515625" customWidth="1"/>
    <col min="14087" max="14087" width="3.42578125" customWidth="1"/>
    <col min="14107" max="14107" width="4.140625" customWidth="1"/>
    <col min="14337" max="14337" width="31.7109375" customWidth="1"/>
    <col min="14338" max="14338" width="14.5703125" customWidth="1"/>
    <col min="14339" max="14339" width="15.7109375" customWidth="1"/>
    <col min="14340" max="14340" width="3.42578125" customWidth="1"/>
    <col min="14341" max="14341" width="18.7109375" customWidth="1"/>
    <col min="14342" max="14342" width="14.28515625" customWidth="1"/>
    <col min="14343" max="14343" width="3.42578125" customWidth="1"/>
    <col min="14363" max="14363" width="4.140625" customWidth="1"/>
    <col min="14593" max="14593" width="31.7109375" customWidth="1"/>
    <col min="14594" max="14594" width="14.5703125" customWidth="1"/>
    <col min="14595" max="14595" width="15.7109375" customWidth="1"/>
    <col min="14596" max="14596" width="3.42578125" customWidth="1"/>
    <col min="14597" max="14597" width="18.7109375" customWidth="1"/>
    <col min="14598" max="14598" width="14.28515625" customWidth="1"/>
    <col min="14599" max="14599" width="3.42578125" customWidth="1"/>
    <col min="14619" max="14619" width="4.140625" customWidth="1"/>
    <col min="14849" max="14849" width="31.7109375" customWidth="1"/>
    <col min="14850" max="14850" width="14.5703125" customWidth="1"/>
    <col min="14851" max="14851" width="15.7109375" customWidth="1"/>
    <col min="14852" max="14852" width="3.42578125" customWidth="1"/>
    <col min="14853" max="14853" width="18.7109375" customWidth="1"/>
    <col min="14854" max="14854" width="14.28515625" customWidth="1"/>
    <col min="14855" max="14855" width="3.42578125" customWidth="1"/>
    <col min="14875" max="14875" width="4.140625" customWidth="1"/>
    <col min="15105" max="15105" width="31.7109375" customWidth="1"/>
    <col min="15106" max="15106" width="14.5703125" customWidth="1"/>
    <col min="15107" max="15107" width="15.7109375" customWidth="1"/>
    <col min="15108" max="15108" width="3.42578125" customWidth="1"/>
    <col min="15109" max="15109" width="18.7109375" customWidth="1"/>
    <col min="15110" max="15110" width="14.28515625" customWidth="1"/>
    <col min="15111" max="15111" width="3.42578125" customWidth="1"/>
    <col min="15131" max="15131" width="4.140625" customWidth="1"/>
    <col min="15361" max="15361" width="31.7109375" customWidth="1"/>
    <col min="15362" max="15362" width="14.5703125" customWidth="1"/>
    <col min="15363" max="15363" width="15.7109375" customWidth="1"/>
    <col min="15364" max="15364" width="3.42578125" customWidth="1"/>
    <col min="15365" max="15365" width="18.7109375" customWidth="1"/>
    <col min="15366" max="15366" width="14.28515625" customWidth="1"/>
    <col min="15367" max="15367" width="3.42578125" customWidth="1"/>
    <col min="15387" max="15387" width="4.140625" customWidth="1"/>
    <col min="15617" max="15617" width="31.7109375" customWidth="1"/>
    <col min="15618" max="15618" width="14.5703125" customWidth="1"/>
    <col min="15619" max="15619" width="15.7109375" customWidth="1"/>
    <col min="15620" max="15620" width="3.42578125" customWidth="1"/>
    <col min="15621" max="15621" width="18.7109375" customWidth="1"/>
    <col min="15622" max="15622" width="14.28515625" customWidth="1"/>
    <col min="15623" max="15623" width="3.42578125" customWidth="1"/>
    <col min="15643" max="15643" width="4.140625" customWidth="1"/>
    <col min="15873" max="15873" width="31.7109375" customWidth="1"/>
    <col min="15874" max="15874" width="14.5703125" customWidth="1"/>
    <col min="15875" max="15875" width="15.7109375" customWidth="1"/>
    <col min="15876" max="15876" width="3.42578125" customWidth="1"/>
    <col min="15877" max="15877" width="18.7109375" customWidth="1"/>
    <col min="15878" max="15878" width="14.28515625" customWidth="1"/>
    <col min="15879" max="15879" width="3.42578125" customWidth="1"/>
    <col min="15899" max="15899" width="4.140625" customWidth="1"/>
    <col min="16129" max="16129" width="31.7109375" customWidth="1"/>
    <col min="16130" max="16130" width="14.5703125" customWidth="1"/>
    <col min="16131" max="16131" width="15.7109375" customWidth="1"/>
    <col min="16132" max="16132" width="3.42578125" customWidth="1"/>
    <col min="16133" max="16133" width="18.7109375" customWidth="1"/>
    <col min="16134" max="16134" width="14.28515625" customWidth="1"/>
    <col min="16135" max="16135" width="3.42578125" customWidth="1"/>
    <col min="16155" max="16155" width="4.140625" customWidth="1"/>
  </cols>
  <sheetData>
    <row r="1" spans="1:8" ht="20.25" x14ac:dyDescent="0.3">
      <c r="A1" s="376" t="s">
        <v>31</v>
      </c>
      <c r="B1" s="376"/>
      <c r="C1" s="376"/>
      <c r="D1" s="376"/>
      <c r="E1" s="376"/>
      <c r="F1" s="376"/>
      <c r="G1" s="376"/>
    </row>
    <row r="2" spans="1:8" ht="20.25" x14ac:dyDescent="0.3">
      <c r="A2" s="376" t="s">
        <v>1</v>
      </c>
      <c r="B2" s="376"/>
      <c r="C2" s="376"/>
      <c r="D2" s="376"/>
      <c r="E2" s="376"/>
      <c r="F2" s="376"/>
      <c r="G2" s="376"/>
    </row>
    <row r="3" spans="1:8" x14ac:dyDescent="0.2">
      <c r="A3" s="30"/>
      <c r="B3" s="30"/>
      <c r="C3" s="30"/>
      <c r="D3" s="30"/>
      <c r="E3" s="30"/>
      <c r="F3" s="30"/>
      <c r="G3" s="30"/>
    </row>
    <row r="4" spans="1:8" ht="18" x14ac:dyDescent="0.25">
      <c r="A4" s="377" t="s">
        <v>32</v>
      </c>
      <c r="B4" s="377"/>
      <c r="C4" s="377"/>
      <c r="D4" s="377"/>
      <c r="E4" s="377"/>
      <c r="F4" s="377"/>
      <c r="G4" s="377"/>
    </row>
    <row r="5" spans="1:8" ht="18" x14ac:dyDescent="0.25">
      <c r="A5" s="377" t="s">
        <v>33</v>
      </c>
      <c r="B5" s="377"/>
      <c r="C5" s="377"/>
      <c r="D5" s="377"/>
      <c r="E5" s="377"/>
      <c r="F5" s="377"/>
      <c r="G5" s="377"/>
    </row>
    <row r="6" spans="1:8" ht="15" x14ac:dyDescent="0.2">
      <c r="A6" s="378" t="s">
        <v>4</v>
      </c>
      <c r="B6" s="378"/>
      <c r="C6" s="378"/>
      <c r="D6" s="378"/>
      <c r="E6" s="378"/>
      <c r="F6" s="378"/>
      <c r="G6" s="378"/>
    </row>
    <row r="7" spans="1:8" s="2" customFormat="1" ht="15" x14ac:dyDescent="0.2">
      <c r="A7" s="31"/>
      <c r="B7" s="31"/>
      <c r="C7" s="31"/>
      <c r="D7" s="31"/>
      <c r="E7" s="31"/>
      <c r="F7" s="31"/>
      <c r="G7" s="31"/>
    </row>
    <row r="8" spans="1:8" ht="15.75" x14ac:dyDescent="0.25">
      <c r="A8" s="51"/>
      <c r="B8" s="51"/>
      <c r="C8" s="4" t="s">
        <v>5</v>
      </c>
      <c r="D8" s="52"/>
      <c r="E8" s="51"/>
      <c r="F8" s="4" t="s">
        <v>5</v>
      </c>
      <c r="G8" s="53"/>
    </row>
    <row r="9" spans="1:8" ht="15.75" x14ac:dyDescent="0.25">
      <c r="A9" s="7" t="s">
        <v>34</v>
      </c>
      <c r="B9" s="8" t="s">
        <v>7</v>
      </c>
      <c r="C9" s="9" t="s">
        <v>8</v>
      </c>
      <c r="D9" s="54"/>
      <c r="E9" s="8" t="s">
        <v>9</v>
      </c>
      <c r="F9" s="9" t="s">
        <v>8</v>
      </c>
      <c r="G9" s="55"/>
      <c r="H9" s="56"/>
    </row>
    <row r="10" spans="1:8" ht="15.75" x14ac:dyDescent="0.25">
      <c r="A10" s="63"/>
      <c r="B10" s="64"/>
      <c r="C10" s="65"/>
      <c r="D10" s="66"/>
      <c r="E10" s="64"/>
      <c r="F10" s="65"/>
      <c r="G10" s="67"/>
      <c r="H10" s="56"/>
    </row>
    <row r="11" spans="1:8" ht="15.75" x14ac:dyDescent="0.25">
      <c r="A11" s="12" t="s">
        <v>35</v>
      </c>
      <c r="B11" s="13">
        <v>97</v>
      </c>
      <c r="C11" s="57">
        <f>(B11/B$16)*100</f>
        <v>20.421052631578949</v>
      </c>
      <c r="D11" s="2" t="s">
        <v>11</v>
      </c>
      <c r="E11" s="16">
        <v>603038962</v>
      </c>
      <c r="F11" s="57">
        <f>(E11/E$16)*100</f>
        <v>42.521370699220441</v>
      </c>
      <c r="G11" s="17" t="s">
        <v>11</v>
      </c>
    </row>
    <row r="12" spans="1:8" ht="24.95" customHeight="1" x14ac:dyDescent="0.25">
      <c r="A12" s="12" t="s">
        <v>36</v>
      </c>
      <c r="B12" s="13">
        <v>148</v>
      </c>
      <c r="C12" s="57">
        <f>(B12/B$16)*100</f>
        <v>31.157894736842106</v>
      </c>
      <c r="D12" s="19"/>
      <c r="E12" s="18">
        <v>556309087</v>
      </c>
      <c r="F12" s="57">
        <f>(E12/E$16)*100</f>
        <v>39.22636247783916</v>
      </c>
      <c r="G12" s="20"/>
    </row>
    <row r="13" spans="1:8" ht="24.95" customHeight="1" x14ac:dyDescent="0.25">
      <c r="A13" s="12" t="s">
        <v>37</v>
      </c>
      <c r="B13" s="13">
        <v>41</v>
      </c>
      <c r="C13" s="57">
        <f>(B13/B$16)*100</f>
        <v>8.6315789473684212</v>
      </c>
      <c r="D13" s="58"/>
      <c r="E13" s="18">
        <v>49019328</v>
      </c>
      <c r="F13" s="57">
        <f>(E13/E$16)*100</f>
        <v>3.4564417038690052</v>
      </c>
      <c r="G13" s="20"/>
    </row>
    <row r="14" spans="1:8" ht="24.95" customHeight="1" x14ac:dyDescent="0.25">
      <c r="A14" s="12" t="s">
        <v>17</v>
      </c>
      <c r="B14" s="13">
        <v>189</v>
      </c>
      <c r="C14" s="57">
        <f>(B14/B$16)*100</f>
        <v>39.789473684210527</v>
      </c>
      <c r="D14" s="58"/>
      <c r="E14" s="18">
        <v>209834699</v>
      </c>
      <c r="F14" s="57">
        <f>(E14/E$16)*100</f>
        <v>14.795825119071395</v>
      </c>
      <c r="G14" s="17"/>
    </row>
    <row r="15" spans="1:8" x14ac:dyDescent="0.2">
      <c r="A15" s="59"/>
      <c r="B15" s="60"/>
      <c r="C15" s="61"/>
      <c r="D15" s="19"/>
      <c r="E15" s="60" t="s">
        <v>38</v>
      </c>
      <c r="F15" s="61"/>
      <c r="G15" s="20"/>
    </row>
    <row r="16" spans="1:8" ht="15.75" x14ac:dyDescent="0.25">
      <c r="A16" s="24" t="s">
        <v>18</v>
      </c>
      <c r="B16" s="25">
        <f>SUM(B11:B14)</f>
        <v>475</v>
      </c>
      <c r="C16" s="26">
        <f>SUM(C11:C14)</f>
        <v>100</v>
      </c>
      <c r="D16" s="27" t="s">
        <v>11</v>
      </c>
      <c r="E16" s="62">
        <f>SUM(E11:E14)</f>
        <v>1418202076</v>
      </c>
      <c r="F16" s="26">
        <f>SUM(F11:F14)</f>
        <v>100</v>
      </c>
      <c r="G16" s="29" t="s">
        <v>11</v>
      </c>
    </row>
    <row r="18" spans="1:1" x14ac:dyDescent="0.2">
      <c r="A18" s="342" t="s">
        <v>221</v>
      </c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32" style="30" customWidth="1"/>
    <col min="2" max="2" width="14.5703125" style="30" customWidth="1"/>
    <col min="3" max="3" width="16.85546875" style="30" customWidth="1"/>
    <col min="4" max="4" width="3.425781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32" style="30" customWidth="1"/>
    <col min="258" max="258" width="14.5703125" style="30" customWidth="1"/>
    <col min="259" max="259" width="16.85546875" style="30" customWidth="1"/>
    <col min="260" max="260" width="3.425781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32" style="30" customWidth="1"/>
    <col min="514" max="514" width="14.5703125" style="30" customWidth="1"/>
    <col min="515" max="515" width="16.85546875" style="30" customWidth="1"/>
    <col min="516" max="516" width="3.425781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32" style="30" customWidth="1"/>
    <col min="770" max="770" width="14.5703125" style="30" customWidth="1"/>
    <col min="771" max="771" width="16.85546875" style="30" customWidth="1"/>
    <col min="772" max="772" width="3.425781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32" style="30" customWidth="1"/>
    <col min="1026" max="1026" width="14.5703125" style="30" customWidth="1"/>
    <col min="1027" max="1027" width="16.85546875" style="30" customWidth="1"/>
    <col min="1028" max="1028" width="3.425781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32" style="30" customWidth="1"/>
    <col min="1282" max="1282" width="14.5703125" style="30" customWidth="1"/>
    <col min="1283" max="1283" width="16.85546875" style="30" customWidth="1"/>
    <col min="1284" max="1284" width="3.425781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32" style="30" customWidth="1"/>
    <col min="1538" max="1538" width="14.5703125" style="30" customWidth="1"/>
    <col min="1539" max="1539" width="16.85546875" style="30" customWidth="1"/>
    <col min="1540" max="1540" width="3.425781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32" style="30" customWidth="1"/>
    <col min="1794" max="1794" width="14.5703125" style="30" customWidth="1"/>
    <col min="1795" max="1795" width="16.85546875" style="30" customWidth="1"/>
    <col min="1796" max="1796" width="3.425781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32" style="30" customWidth="1"/>
    <col min="2050" max="2050" width="14.5703125" style="30" customWidth="1"/>
    <col min="2051" max="2051" width="16.85546875" style="30" customWidth="1"/>
    <col min="2052" max="2052" width="3.425781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32" style="30" customWidth="1"/>
    <col min="2306" max="2306" width="14.5703125" style="30" customWidth="1"/>
    <col min="2307" max="2307" width="16.85546875" style="30" customWidth="1"/>
    <col min="2308" max="2308" width="3.425781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32" style="30" customWidth="1"/>
    <col min="2562" max="2562" width="14.5703125" style="30" customWidth="1"/>
    <col min="2563" max="2563" width="16.85546875" style="30" customWidth="1"/>
    <col min="2564" max="2564" width="3.425781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32" style="30" customWidth="1"/>
    <col min="2818" max="2818" width="14.5703125" style="30" customWidth="1"/>
    <col min="2819" max="2819" width="16.85546875" style="30" customWidth="1"/>
    <col min="2820" max="2820" width="3.425781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32" style="30" customWidth="1"/>
    <col min="3074" max="3074" width="14.5703125" style="30" customWidth="1"/>
    <col min="3075" max="3075" width="16.85546875" style="30" customWidth="1"/>
    <col min="3076" max="3076" width="3.425781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32" style="30" customWidth="1"/>
    <col min="3330" max="3330" width="14.5703125" style="30" customWidth="1"/>
    <col min="3331" max="3331" width="16.85546875" style="30" customWidth="1"/>
    <col min="3332" max="3332" width="3.425781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32" style="30" customWidth="1"/>
    <col min="3586" max="3586" width="14.5703125" style="30" customWidth="1"/>
    <col min="3587" max="3587" width="16.85546875" style="30" customWidth="1"/>
    <col min="3588" max="3588" width="3.425781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32" style="30" customWidth="1"/>
    <col min="3842" max="3842" width="14.5703125" style="30" customWidth="1"/>
    <col min="3843" max="3843" width="16.85546875" style="30" customWidth="1"/>
    <col min="3844" max="3844" width="3.425781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32" style="30" customWidth="1"/>
    <col min="4098" max="4098" width="14.5703125" style="30" customWidth="1"/>
    <col min="4099" max="4099" width="16.85546875" style="30" customWidth="1"/>
    <col min="4100" max="4100" width="3.425781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32" style="30" customWidth="1"/>
    <col min="4354" max="4354" width="14.5703125" style="30" customWidth="1"/>
    <col min="4355" max="4355" width="16.85546875" style="30" customWidth="1"/>
    <col min="4356" max="4356" width="3.425781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32" style="30" customWidth="1"/>
    <col min="4610" max="4610" width="14.5703125" style="30" customWidth="1"/>
    <col min="4611" max="4611" width="16.85546875" style="30" customWidth="1"/>
    <col min="4612" max="4612" width="3.425781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32" style="30" customWidth="1"/>
    <col min="4866" max="4866" width="14.5703125" style="30" customWidth="1"/>
    <col min="4867" max="4867" width="16.85546875" style="30" customWidth="1"/>
    <col min="4868" max="4868" width="3.425781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32" style="30" customWidth="1"/>
    <col min="5122" max="5122" width="14.5703125" style="30" customWidth="1"/>
    <col min="5123" max="5123" width="16.85546875" style="30" customWidth="1"/>
    <col min="5124" max="5124" width="3.425781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32" style="30" customWidth="1"/>
    <col min="5378" max="5378" width="14.5703125" style="30" customWidth="1"/>
    <col min="5379" max="5379" width="16.85546875" style="30" customWidth="1"/>
    <col min="5380" max="5380" width="3.425781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32" style="30" customWidth="1"/>
    <col min="5634" max="5634" width="14.5703125" style="30" customWidth="1"/>
    <col min="5635" max="5635" width="16.85546875" style="30" customWidth="1"/>
    <col min="5636" max="5636" width="3.425781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32" style="30" customWidth="1"/>
    <col min="5890" max="5890" width="14.5703125" style="30" customWidth="1"/>
    <col min="5891" max="5891" width="16.85546875" style="30" customWidth="1"/>
    <col min="5892" max="5892" width="3.425781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32" style="30" customWidth="1"/>
    <col min="6146" max="6146" width="14.5703125" style="30" customWidth="1"/>
    <col min="6147" max="6147" width="16.85546875" style="30" customWidth="1"/>
    <col min="6148" max="6148" width="3.425781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32" style="30" customWidth="1"/>
    <col min="6402" max="6402" width="14.5703125" style="30" customWidth="1"/>
    <col min="6403" max="6403" width="16.85546875" style="30" customWidth="1"/>
    <col min="6404" max="6404" width="3.425781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32" style="30" customWidth="1"/>
    <col min="6658" max="6658" width="14.5703125" style="30" customWidth="1"/>
    <col min="6659" max="6659" width="16.85546875" style="30" customWidth="1"/>
    <col min="6660" max="6660" width="3.425781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32" style="30" customWidth="1"/>
    <col min="6914" max="6914" width="14.5703125" style="30" customWidth="1"/>
    <col min="6915" max="6915" width="16.85546875" style="30" customWidth="1"/>
    <col min="6916" max="6916" width="3.425781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32" style="30" customWidth="1"/>
    <col min="7170" max="7170" width="14.5703125" style="30" customWidth="1"/>
    <col min="7171" max="7171" width="16.85546875" style="30" customWidth="1"/>
    <col min="7172" max="7172" width="3.425781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32" style="30" customWidth="1"/>
    <col min="7426" max="7426" width="14.5703125" style="30" customWidth="1"/>
    <col min="7427" max="7427" width="16.85546875" style="30" customWidth="1"/>
    <col min="7428" max="7428" width="3.425781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32" style="30" customWidth="1"/>
    <col min="7682" max="7682" width="14.5703125" style="30" customWidth="1"/>
    <col min="7683" max="7683" width="16.85546875" style="30" customWidth="1"/>
    <col min="7684" max="7684" width="3.425781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32" style="30" customWidth="1"/>
    <col min="7938" max="7938" width="14.5703125" style="30" customWidth="1"/>
    <col min="7939" max="7939" width="16.85546875" style="30" customWidth="1"/>
    <col min="7940" max="7940" width="3.425781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32" style="30" customWidth="1"/>
    <col min="8194" max="8194" width="14.5703125" style="30" customWidth="1"/>
    <col min="8195" max="8195" width="16.85546875" style="30" customWidth="1"/>
    <col min="8196" max="8196" width="3.425781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32" style="30" customWidth="1"/>
    <col min="8450" max="8450" width="14.5703125" style="30" customWidth="1"/>
    <col min="8451" max="8451" width="16.85546875" style="30" customWidth="1"/>
    <col min="8452" max="8452" width="3.425781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32" style="30" customWidth="1"/>
    <col min="8706" max="8706" width="14.5703125" style="30" customWidth="1"/>
    <col min="8707" max="8707" width="16.85546875" style="30" customWidth="1"/>
    <col min="8708" max="8708" width="3.425781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32" style="30" customWidth="1"/>
    <col min="8962" max="8962" width="14.5703125" style="30" customWidth="1"/>
    <col min="8963" max="8963" width="16.85546875" style="30" customWidth="1"/>
    <col min="8964" max="8964" width="3.425781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32" style="30" customWidth="1"/>
    <col min="9218" max="9218" width="14.5703125" style="30" customWidth="1"/>
    <col min="9219" max="9219" width="16.85546875" style="30" customWidth="1"/>
    <col min="9220" max="9220" width="3.425781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32" style="30" customWidth="1"/>
    <col min="9474" max="9474" width="14.5703125" style="30" customWidth="1"/>
    <col min="9475" max="9475" width="16.85546875" style="30" customWidth="1"/>
    <col min="9476" max="9476" width="3.425781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32" style="30" customWidth="1"/>
    <col min="9730" max="9730" width="14.5703125" style="30" customWidth="1"/>
    <col min="9731" max="9731" width="16.85546875" style="30" customWidth="1"/>
    <col min="9732" max="9732" width="3.425781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32" style="30" customWidth="1"/>
    <col min="9986" max="9986" width="14.5703125" style="30" customWidth="1"/>
    <col min="9987" max="9987" width="16.85546875" style="30" customWidth="1"/>
    <col min="9988" max="9988" width="3.425781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32" style="30" customWidth="1"/>
    <col min="10242" max="10242" width="14.5703125" style="30" customWidth="1"/>
    <col min="10243" max="10243" width="16.85546875" style="30" customWidth="1"/>
    <col min="10244" max="10244" width="3.425781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32" style="30" customWidth="1"/>
    <col min="10498" max="10498" width="14.5703125" style="30" customWidth="1"/>
    <col min="10499" max="10499" width="16.85546875" style="30" customWidth="1"/>
    <col min="10500" max="10500" width="3.425781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32" style="30" customWidth="1"/>
    <col min="10754" max="10754" width="14.5703125" style="30" customWidth="1"/>
    <col min="10755" max="10755" width="16.85546875" style="30" customWidth="1"/>
    <col min="10756" max="10756" width="3.425781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32" style="30" customWidth="1"/>
    <col min="11010" max="11010" width="14.5703125" style="30" customWidth="1"/>
    <col min="11011" max="11011" width="16.85546875" style="30" customWidth="1"/>
    <col min="11012" max="11012" width="3.425781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32" style="30" customWidth="1"/>
    <col min="11266" max="11266" width="14.5703125" style="30" customWidth="1"/>
    <col min="11267" max="11267" width="16.85546875" style="30" customWidth="1"/>
    <col min="11268" max="11268" width="3.425781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32" style="30" customWidth="1"/>
    <col min="11522" max="11522" width="14.5703125" style="30" customWidth="1"/>
    <col min="11523" max="11523" width="16.85546875" style="30" customWidth="1"/>
    <col min="11524" max="11524" width="3.425781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32" style="30" customWidth="1"/>
    <col min="11778" max="11778" width="14.5703125" style="30" customWidth="1"/>
    <col min="11779" max="11779" width="16.85546875" style="30" customWidth="1"/>
    <col min="11780" max="11780" width="3.425781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32" style="30" customWidth="1"/>
    <col min="12034" max="12034" width="14.5703125" style="30" customWidth="1"/>
    <col min="12035" max="12035" width="16.85546875" style="30" customWidth="1"/>
    <col min="12036" max="12036" width="3.425781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32" style="30" customWidth="1"/>
    <col min="12290" max="12290" width="14.5703125" style="30" customWidth="1"/>
    <col min="12291" max="12291" width="16.85546875" style="30" customWidth="1"/>
    <col min="12292" max="12292" width="3.425781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32" style="30" customWidth="1"/>
    <col min="12546" max="12546" width="14.5703125" style="30" customWidth="1"/>
    <col min="12547" max="12547" width="16.85546875" style="30" customWidth="1"/>
    <col min="12548" max="12548" width="3.425781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32" style="30" customWidth="1"/>
    <col min="12802" max="12802" width="14.5703125" style="30" customWidth="1"/>
    <col min="12803" max="12803" width="16.85546875" style="30" customWidth="1"/>
    <col min="12804" max="12804" width="3.425781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32" style="30" customWidth="1"/>
    <col min="13058" max="13058" width="14.5703125" style="30" customWidth="1"/>
    <col min="13059" max="13059" width="16.85546875" style="30" customWidth="1"/>
    <col min="13060" max="13060" width="3.425781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32" style="30" customWidth="1"/>
    <col min="13314" max="13314" width="14.5703125" style="30" customWidth="1"/>
    <col min="13315" max="13315" width="16.85546875" style="30" customWidth="1"/>
    <col min="13316" max="13316" width="3.425781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32" style="30" customWidth="1"/>
    <col min="13570" max="13570" width="14.5703125" style="30" customWidth="1"/>
    <col min="13571" max="13571" width="16.85546875" style="30" customWidth="1"/>
    <col min="13572" max="13572" width="3.425781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32" style="30" customWidth="1"/>
    <col min="13826" max="13826" width="14.5703125" style="30" customWidth="1"/>
    <col min="13827" max="13827" width="16.85546875" style="30" customWidth="1"/>
    <col min="13828" max="13828" width="3.425781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32" style="30" customWidth="1"/>
    <col min="14082" max="14082" width="14.5703125" style="30" customWidth="1"/>
    <col min="14083" max="14083" width="16.85546875" style="30" customWidth="1"/>
    <col min="14084" max="14084" width="3.425781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32" style="30" customWidth="1"/>
    <col min="14338" max="14338" width="14.5703125" style="30" customWidth="1"/>
    <col min="14339" max="14339" width="16.85546875" style="30" customWidth="1"/>
    <col min="14340" max="14340" width="3.425781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32" style="30" customWidth="1"/>
    <col min="14594" max="14594" width="14.5703125" style="30" customWidth="1"/>
    <col min="14595" max="14595" width="16.85546875" style="30" customWidth="1"/>
    <col min="14596" max="14596" width="3.425781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32" style="30" customWidth="1"/>
    <col min="14850" max="14850" width="14.5703125" style="30" customWidth="1"/>
    <col min="14851" max="14851" width="16.85546875" style="30" customWidth="1"/>
    <col min="14852" max="14852" width="3.425781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32" style="30" customWidth="1"/>
    <col min="15106" max="15106" width="14.5703125" style="30" customWidth="1"/>
    <col min="15107" max="15107" width="16.85546875" style="30" customWidth="1"/>
    <col min="15108" max="15108" width="3.425781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32" style="30" customWidth="1"/>
    <col min="15362" max="15362" width="14.5703125" style="30" customWidth="1"/>
    <col min="15363" max="15363" width="16.85546875" style="30" customWidth="1"/>
    <col min="15364" max="15364" width="3.425781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32" style="30" customWidth="1"/>
    <col min="15618" max="15618" width="14.5703125" style="30" customWidth="1"/>
    <col min="15619" max="15619" width="16.85546875" style="30" customWidth="1"/>
    <col min="15620" max="15620" width="3.425781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32" style="30" customWidth="1"/>
    <col min="15874" max="15874" width="14.5703125" style="30" customWidth="1"/>
    <col min="15875" max="15875" width="16.85546875" style="30" customWidth="1"/>
    <col min="15876" max="15876" width="3.425781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32" style="30" customWidth="1"/>
    <col min="16130" max="16130" width="14.5703125" style="30" customWidth="1"/>
    <col min="16131" max="16131" width="16.85546875" style="30" customWidth="1"/>
    <col min="16132" max="16132" width="3.425781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31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7" ht="18" x14ac:dyDescent="0.25">
      <c r="A4" s="377" t="s">
        <v>39</v>
      </c>
      <c r="B4" s="377"/>
      <c r="C4" s="377"/>
      <c r="D4" s="377"/>
      <c r="E4" s="377"/>
      <c r="F4" s="377"/>
      <c r="G4" s="377"/>
    </row>
    <row r="5" spans="1:7" ht="18" x14ac:dyDescent="0.25">
      <c r="A5" s="377" t="s">
        <v>20</v>
      </c>
      <c r="B5" s="377"/>
      <c r="C5" s="377"/>
      <c r="D5" s="377"/>
      <c r="E5" s="377"/>
      <c r="F5" s="377"/>
      <c r="G5" s="377"/>
    </row>
    <row r="6" spans="1:7" ht="15" x14ac:dyDescent="0.2">
      <c r="A6" s="31"/>
      <c r="B6" s="31"/>
      <c r="C6" s="31"/>
      <c r="D6" s="31"/>
      <c r="E6" s="31"/>
      <c r="F6" s="31"/>
      <c r="G6" s="31"/>
    </row>
    <row r="7" spans="1:7" ht="15.75" x14ac:dyDescent="0.25">
      <c r="A7" s="74"/>
      <c r="B7" s="33"/>
      <c r="C7" s="4" t="s">
        <v>5</v>
      </c>
      <c r="D7" s="34"/>
      <c r="E7" s="35" t="s">
        <v>9</v>
      </c>
      <c r="F7" s="4" t="s">
        <v>5</v>
      </c>
      <c r="G7" s="36"/>
    </row>
    <row r="8" spans="1:7" ht="15.75" x14ac:dyDescent="0.25">
      <c r="A8" s="7" t="s">
        <v>21</v>
      </c>
      <c r="B8" s="8" t="s">
        <v>7</v>
      </c>
      <c r="C8" s="9" t="s">
        <v>8</v>
      </c>
      <c r="D8" s="37"/>
      <c r="E8" s="75" t="s">
        <v>22</v>
      </c>
      <c r="F8" s="9" t="s">
        <v>8</v>
      </c>
      <c r="G8" s="39"/>
    </row>
    <row r="9" spans="1:7" ht="15.75" x14ac:dyDescent="0.25">
      <c r="A9" s="63"/>
      <c r="B9" s="64"/>
      <c r="C9" s="65"/>
      <c r="D9" s="68"/>
      <c r="E9" s="77"/>
      <c r="F9" s="65"/>
      <c r="G9" s="70"/>
    </row>
    <row r="10" spans="1:7" ht="15.75" x14ac:dyDescent="0.25">
      <c r="A10" s="76" t="s">
        <v>40</v>
      </c>
      <c r="B10" s="41">
        <v>68</v>
      </c>
      <c r="C10" s="42">
        <f t="shared" ref="C10" si="0">(B10/B$19)*100</f>
        <v>14.315789473684209</v>
      </c>
      <c r="D10" s="31" t="s">
        <v>11</v>
      </c>
      <c r="E10" s="16">
        <v>-218529</v>
      </c>
      <c r="F10" s="42">
        <f t="shared" ref="F10" si="1">(E10/E$19)*100</f>
        <v>-1.5408876047929293E-2</v>
      </c>
      <c r="G10" s="43" t="s">
        <v>11</v>
      </c>
    </row>
    <row r="11" spans="1:7" ht="24.95" customHeight="1" x14ac:dyDescent="0.25">
      <c r="A11" s="40" t="s">
        <v>41</v>
      </c>
      <c r="B11" s="41">
        <v>29</v>
      </c>
      <c r="C11" s="42">
        <f t="shared" ref="C11:C17" si="2">(B11/B$19)*100</f>
        <v>6.1052631578947363</v>
      </c>
      <c r="D11" s="31"/>
      <c r="E11" s="18">
        <v>13905</v>
      </c>
      <c r="F11" s="42">
        <f t="shared" ref="F11:F17" si="3">(E11/E$19)*100</f>
        <v>9.8046676389155129E-4</v>
      </c>
      <c r="G11" s="43"/>
    </row>
    <row r="12" spans="1:7" ht="24.95" customHeight="1" x14ac:dyDescent="0.25">
      <c r="A12" s="40" t="s">
        <v>25</v>
      </c>
      <c r="B12" s="41">
        <v>21</v>
      </c>
      <c r="C12" s="42">
        <f t="shared" si="2"/>
        <v>4.4210526315789469</v>
      </c>
      <c r="D12" s="31"/>
      <c r="E12" s="18">
        <v>61310</v>
      </c>
      <c r="F12" s="42">
        <f t="shared" si="3"/>
        <v>4.3230792732248122E-3</v>
      </c>
      <c r="G12" s="43"/>
    </row>
    <row r="13" spans="1:7" ht="24.95" customHeight="1" x14ac:dyDescent="0.25">
      <c r="A13" s="40" t="s">
        <v>26</v>
      </c>
      <c r="B13" s="41">
        <v>26</v>
      </c>
      <c r="C13" s="42">
        <f t="shared" si="2"/>
        <v>5.4736842105263159</v>
      </c>
      <c r="D13" s="31"/>
      <c r="E13" s="18">
        <v>198937</v>
      </c>
      <c r="F13" s="42">
        <f t="shared" si="3"/>
        <v>1.4027408601819025E-2</v>
      </c>
      <c r="G13" s="43"/>
    </row>
    <row r="14" spans="1:7" ht="24.95" customHeight="1" x14ac:dyDescent="0.25">
      <c r="A14" s="40" t="s">
        <v>27</v>
      </c>
      <c r="B14" s="41">
        <v>50</v>
      </c>
      <c r="C14" s="42">
        <f t="shared" si="2"/>
        <v>10.526315789473683</v>
      </c>
      <c r="D14" s="31"/>
      <c r="E14" s="18">
        <v>1239509</v>
      </c>
      <c r="F14" s="42">
        <f t="shared" si="3"/>
        <v>8.7400027187662932E-2</v>
      </c>
      <c r="G14" s="43"/>
    </row>
    <row r="15" spans="1:7" ht="24.95" customHeight="1" x14ac:dyDescent="0.25">
      <c r="A15" s="40" t="s">
        <v>42</v>
      </c>
      <c r="B15" s="41">
        <v>125</v>
      </c>
      <c r="C15" s="42">
        <f t="shared" si="2"/>
        <v>26.315789473684209</v>
      </c>
      <c r="D15" s="31"/>
      <c r="E15" s="18">
        <v>27499226</v>
      </c>
      <c r="F15" s="42">
        <f t="shared" si="3"/>
        <v>1.939020289517613</v>
      </c>
      <c r="G15" s="43"/>
    </row>
    <row r="16" spans="1:7" ht="24.95" customHeight="1" x14ac:dyDescent="0.25">
      <c r="A16" s="40" t="s">
        <v>29</v>
      </c>
      <c r="B16" s="41">
        <v>38</v>
      </c>
      <c r="C16" s="42">
        <f t="shared" si="2"/>
        <v>8</v>
      </c>
      <c r="D16" s="31"/>
      <c r="E16" s="18">
        <v>26551181</v>
      </c>
      <c r="F16" s="42">
        <f t="shared" si="3"/>
        <v>1.8721719174806792</v>
      </c>
      <c r="G16" s="43"/>
    </row>
    <row r="17" spans="1:7" ht="24.95" customHeight="1" x14ac:dyDescent="0.25">
      <c r="A17" s="40" t="s">
        <v>30</v>
      </c>
      <c r="B17" s="44">
        <v>118</v>
      </c>
      <c r="C17" s="42">
        <f t="shared" si="2"/>
        <v>24.842105263157897</v>
      </c>
      <c r="D17" s="31"/>
      <c r="E17" s="18">
        <v>1362856537</v>
      </c>
      <c r="F17" s="42">
        <f t="shared" si="3"/>
        <v>96.097485687223042</v>
      </c>
      <c r="G17" s="43"/>
    </row>
    <row r="18" spans="1:7" ht="15" x14ac:dyDescent="0.2">
      <c r="A18" s="44"/>
      <c r="B18" s="44"/>
      <c r="C18" s="42"/>
      <c r="D18" s="31"/>
      <c r="E18" s="44"/>
      <c r="F18" s="42"/>
      <c r="G18" s="43"/>
    </row>
    <row r="19" spans="1:7" ht="15.75" x14ac:dyDescent="0.25">
      <c r="A19" s="45" t="s">
        <v>18</v>
      </c>
      <c r="B19" s="46">
        <f>SUM(B10:B17)</f>
        <v>475</v>
      </c>
      <c r="C19" s="47">
        <f>SUM(C10:C17)</f>
        <v>100</v>
      </c>
      <c r="D19" s="48" t="s">
        <v>11</v>
      </c>
      <c r="E19" s="62">
        <f>SUM(E10:E17)</f>
        <v>1418202076</v>
      </c>
      <c r="F19" s="47">
        <f>SUM(F10:F17)</f>
        <v>100</v>
      </c>
      <c r="G19" s="49" t="s">
        <v>11</v>
      </c>
    </row>
    <row r="20" spans="1:7" x14ac:dyDescent="0.2">
      <c r="B20" s="50"/>
      <c r="E20" s="50"/>
    </row>
    <row r="21" spans="1:7" x14ac:dyDescent="0.2">
      <c r="A21" s="379"/>
      <c r="B21" s="379"/>
      <c r="C21" s="379"/>
      <c r="D21" s="379"/>
      <c r="E21" s="379"/>
      <c r="F21" s="379"/>
      <c r="G21" s="379"/>
    </row>
  </sheetData>
  <mergeCells count="5">
    <mergeCell ref="A1:G1"/>
    <mergeCell ref="A2:G2"/>
    <mergeCell ref="A4:G4"/>
    <mergeCell ref="A5:G5"/>
    <mergeCell ref="A21:G21"/>
  </mergeCells>
  <pageMargins left="0.7" right="0.7" top="0.75" bottom="0.75" header="0.3" footer="0.3"/>
  <pageSetup scale="8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sqref="A1:D1"/>
    </sheetView>
  </sheetViews>
  <sheetFormatPr defaultRowHeight="12.75" x14ac:dyDescent="0.2"/>
  <cols>
    <col min="1" max="1" width="37.140625" style="30" customWidth="1"/>
    <col min="2" max="2" width="18.85546875" style="30" customWidth="1"/>
    <col min="3" max="3" width="26.42578125" style="30" customWidth="1"/>
    <col min="4" max="4" width="3.425781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37.140625" style="30" customWidth="1"/>
    <col min="258" max="258" width="18.85546875" style="30" customWidth="1"/>
    <col min="259" max="259" width="26.42578125" style="30" customWidth="1"/>
    <col min="260" max="260" width="3.425781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37.140625" style="30" customWidth="1"/>
    <col min="514" max="514" width="18.85546875" style="30" customWidth="1"/>
    <col min="515" max="515" width="26.42578125" style="30" customWidth="1"/>
    <col min="516" max="516" width="3.425781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37.140625" style="30" customWidth="1"/>
    <col min="770" max="770" width="18.85546875" style="30" customWidth="1"/>
    <col min="771" max="771" width="26.42578125" style="30" customWidth="1"/>
    <col min="772" max="772" width="3.425781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37.140625" style="30" customWidth="1"/>
    <col min="1026" max="1026" width="18.85546875" style="30" customWidth="1"/>
    <col min="1027" max="1027" width="26.42578125" style="30" customWidth="1"/>
    <col min="1028" max="1028" width="3.425781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37.140625" style="30" customWidth="1"/>
    <col min="1282" max="1282" width="18.85546875" style="30" customWidth="1"/>
    <col min="1283" max="1283" width="26.42578125" style="30" customWidth="1"/>
    <col min="1284" max="1284" width="3.425781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37.140625" style="30" customWidth="1"/>
    <col min="1538" max="1538" width="18.85546875" style="30" customWidth="1"/>
    <col min="1539" max="1539" width="26.42578125" style="30" customWidth="1"/>
    <col min="1540" max="1540" width="3.425781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37.140625" style="30" customWidth="1"/>
    <col min="1794" max="1794" width="18.85546875" style="30" customWidth="1"/>
    <col min="1795" max="1795" width="26.42578125" style="30" customWidth="1"/>
    <col min="1796" max="1796" width="3.425781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37.140625" style="30" customWidth="1"/>
    <col min="2050" max="2050" width="18.85546875" style="30" customWidth="1"/>
    <col min="2051" max="2051" width="26.42578125" style="30" customWidth="1"/>
    <col min="2052" max="2052" width="3.425781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37.140625" style="30" customWidth="1"/>
    <col min="2306" max="2306" width="18.85546875" style="30" customWidth="1"/>
    <col min="2307" max="2307" width="26.42578125" style="30" customWidth="1"/>
    <col min="2308" max="2308" width="3.425781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37.140625" style="30" customWidth="1"/>
    <col min="2562" max="2562" width="18.85546875" style="30" customWidth="1"/>
    <col min="2563" max="2563" width="26.42578125" style="30" customWidth="1"/>
    <col min="2564" max="2564" width="3.425781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37.140625" style="30" customWidth="1"/>
    <col min="2818" max="2818" width="18.85546875" style="30" customWidth="1"/>
    <col min="2819" max="2819" width="26.42578125" style="30" customWidth="1"/>
    <col min="2820" max="2820" width="3.425781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37.140625" style="30" customWidth="1"/>
    <col min="3074" max="3074" width="18.85546875" style="30" customWidth="1"/>
    <col min="3075" max="3075" width="26.42578125" style="30" customWidth="1"/>
    <col min="3076" max="3076" width="3.425781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37.140625" style="30" customWidth="1"/>
    <col min="3330" max="3330" width="18.85546875" style="30" customWidth="1"/>
    <col min="3331" max="3331" width="26.42578125" style="30" customWidth="1"/>
    <col min="3332" max="3332" width="3.425781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37.140625" style="30" customWidth="1"/>
    <col min="3586" max="3586" width="18.85546875" style="30" customWidth="1"/>
    <col min="3587" max="3587" width="26.42578125" style="30" customWidth="1"/>
    <col min="3588" max="3588" width="3.425781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37.140625" style="30" customWidth="1"/>
    <col min="3842" max="3842" width="18.85546875" style="30" customWidth="1"/>
    <col min="3843" max="3843" width="26.42578125" style="30" customWidth="1"/>
    <col min="3844" max="3844" width="3.425781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37.140625" style="30" customWidth="1"/>
    <col min="4098" max="4098" width="18.85546875" style="30" customWidth="1"/>
    <col min="4099" max="4099" width="26.42578125" style="30" customWidth="1"/>
    <col min="4100" max="4100" width="3.425781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37.140625" style="30" customWidth="1"/>
    <col min="4354" max="4354" width="18.85546875" style="30" customWidth="1"/>
    <col min="4355" max="4355" width="26.42578125" style="30" customWidth="1"/>
    <col min="4356" max="4356" width="3.425781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37.140625" style="30" customWidth="1"/>
    <col min="4610" max="4610" width="18.85546875" style="30" customWidth="1"/>
    <col min="4611" max="4611" width="26.42578125" style="30" customWidth="1"/>
    <col min="4612" max="4612" width="3.425781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37.140625" style="30" customWidth="1"/>
    <col min="4866" max="4866" width="18.85546875" style="30" customWidth="1"/>
    <col min="4867" max="4867" width="26.42578125" style="30" customWidth="1"/>
    <col min="4868" max="4868" width="3.425781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37.140625" style="30" customWidth="1"/>
    <col min="5122" max="5122" width="18.85546875" style="30" customWidth="1"/>
    <col min="5123" max="5123" width="26.42578125" style="30" customWidth="1"/>
    <col min="5124" max="5124" width="3.425781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37.140625" style="30" customWidth="1"/>
    <col min="5378" max="5378" width="18.85546875" style="30" customWidth="1"/>
    <col min="5379" max="5379" width="26.42578125" style="30" customWidth="1"/>
    <col min="5380" max="5380" width="3.425781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37.140625" style="30" customWidth="1"/>
    <col min="5634" max="5634" width="18.85546875" style="30" customWidth="1"/>
    <col min="5635" max="5635" width="26.42578125" style="30" customWidth="1"/>
    <col min="5636" max="5636" width="3.425781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37.140625" style="30" customWidth="1"/>
    <col min="5890" max="5890" width="18.85546875" style="30" customWidth="1"/>
    <col min="5891" max="5891" width="26.42578125" style="30" customWidth="1"/>
    <col min="5892" max="5892" width="3.425781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37.140625" style="30" customWidth="1"/>
    <col min="6146" max="6146" width="18.85546875" style="30" customWidth="1"/>
    <col min="6147" max="6147" width="26.42578125" style="30" customWidth="1"/>
    <col min="6148" max="6148" width="3.425781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37.140625" style="30" customWidth="1"/>
    <col min="6402" max="6402" width="18.85546875" style="30" customWidth="1"/>
    <col min="6403" max="6403" width="26.42578125" style="30" customWidth="1"/>
    <col min="6404" max="6404" width="3.425781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37.140625" style="30" customWidth="1"/>
    <col min="6658" max="6658" width="18.85546875" style="30" customWidth="1"/>
    <col min="6659" max="6659" width="26.42578125" style="30" customWidth="1"/>
    <col min="6660" max="6660" width="3.425781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37.140625" style="30" customWidth="1"/>
    <col min="6914" max="6914" width="18.85546875" style="30" customWidth="1"/>
    <col min="6915" max="6915" width="26.42578125" style="30" customWidth="1"/>
    <col min="6916" max="6916" width="3.425781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37.140625" style="30" customWidth="1"/>
    <col min="7170" max="7170" width="18.85546875" style="30" customWidth="1"/>
    <col min="7171" max="7171" width="26.42578125" style="30" customWidth="1"/>
    <col min="7172" max="7172" width="3.425781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37.140625" style="30" customWidth="1"/>
    <col min="7426" max="7426" width="18.85546875" style="30" customWidth="1"/>
    <col min="7427" max="7427" width="26.42578125" style="30" customWidth="1"/>
    <col min="7428" max="7428" width="3.425781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37.140625" style="30" customWidth="1"/>
    <col min="7682" max="7682" width="18.85546875" style="30" customWidth="1"/>
    <col min="7683" max="7683" width="26.42578125" style="30" customWidth="1"/>
    <col min="7684" max="7684" width="3.425781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37.140625" style="30" customWidth="1"/>
    <col min="7938" max="7938" width="18.85546875" style="30" customWidth="1"/>
    <col min="7939" max="7939" width="26.42578125" style="30" customWidth="1"/>
    <col min="7940" max="7940" width="3.425781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37.140625" style="30" customWidth="1"/>
    <col min="8194" max="8194" width="18.85546875" style="30" customWidth="1"/>
    <col min="8195" max="8195" width="26.42578125" style="30" customWidth="1"/>
    <col min="8196" max="8196" width="3.425781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37.140625" style="30" customWidth="1"/>
    <col min="8450" max="8450" width="18.85546875" style="30" customWidth="1"/>
    <col min="8451" max="8451" width="26.42578125" style="30" customWidth="1"/>
    <col min="8452" max="8452" width="3.425781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37.140625" style="30" customWidth="1"/>
    <col min="8706" max="8706" width="18.85546875" style="30" customWidth="1"/>
    <col min="8707" max="8707" width="26.42578125" style="30" customWidth="1"/>
    <col min="8708" max="8708" width="3.425781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37.140625" style="30" customWidth="1"/>
    <col min="8962" max="8962" width="18.85546875" style="30" customWidth="1"/>
    <col min="8963" max="8963" width="26.42578125" style="30" customWidth="1"/>
    <col min="8964" max="8964" width="3.425781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37.140625" style="30" customWidth="1"/>
    <col min="9218" max="9218" width="18.85546875" style="30" customWidth="1"/>
    <col min="9219" max="9219" width="26.42578125" style="30" customWidth="1"/>
    <col min="9220" max="9220" width="3.425781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37.140625" style="30" customWidth="1"/>
    <col min="9474" max="9474" width="18.85546875" style="30" customWidth="1"/>
    <col min="9475" max="9475" width="26.42578125" style="30" customWidth="1"/>
    <col min="9476" max="9476" width="3.425781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37.140625" style="30" customWidth="1"/>
    <col min="9730" max="9730" width="18.85546875" style="30" customWidth="1"/>
    <col min="9731" max="9731" width="26.42578125" style="30" customWidth="1"/>
    <col min="9732" max="9732" width="3.425781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37.140625" style="30" customWidth="1"/>
    <col min="9986" max="9986" width="18.85546875" style="30" customWidth="1"/>
    <col min="9987" max="9987" width="26.42578125" style="30" customWidth="1"/>
    <col min="9988" max="9988" width="3.425781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37.140625" style="30" customWidth="1"/>
    <col min="10242" max="10242" width="18.85546875" style="30" customWidth="1"/>
    <col min="10243" max="10243" width="26.42578125" style="30" customWidth="1"/>
    <col min="10244" max="10244" width="3.425781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37.140625" style="30" customWidth="1"/>
    <col min="10498" max="10498" width="18.85546875" style="30" customWidth="1"/>
    <col min="10499" max="10499" width="26.42578125" style="30" customWidth="1"/>
    <col min="10500" max="10500" width="3.425781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37.140625" style="30" customWidth="1"/>
    <col min="10754" max="10754" width="18.85546875" style="30" customWidth="1"/>
    <col min="10755" max="10755" width="26.42578125" style="30" customWidth="1"/>
    <col min="10756" max="10756" width="3.425781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37.140625" style="30" customWidth="1"/>
    <col min="11010" max="11010" width="18.85546875" style="30" customWidth="1"/>
    <col min="11011" max="11011" width="26.42578125" style="30" customWidth="1"/>
    <col min="11012" max="11012" width="3.425781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37.140625" style="30" customWidth="1"/>
    <col min="11266" max="11266" width="18.85546875" style="30" customWidth="1"/>
    <col min="11267" max="11267" width="26.42578125" style="30" customWidth="1"/>
    <col min="11268" max="11268" width="3.425781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37.140625" style="30" customWidth="1"/>
    <col min="11522" max="11522" width="18.85546875" style="30" customWidth="1"/>
    <col min="11523" max="11523" width="26.42578125" style="30" customWidth="1"/>
    <col min="11524" max="11524" width="3.425781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37.140625" style="30" customWidth="1"/>
    <col min="11778" max="11778" width="18.85546875" style="30" customWidth="1"/>
    <col min="11779" max="11779" width="26.42578125" style="30" customWidth="1"/>
    <col min="11780" max="11780" width="3.425781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37.140625" style="30" customWidth="1"/>
    <col min="12034" max="12034" width="18.85546875" style="30" customWidth="1"/>
    <col min="12035" max="12035" width="26.42578125" style="30" customWidth="1"/>
    <col min="12036" max="12036" width="3.425781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37.140625" style="30" customWidth="1"/>
    <col min="12290" max="12290" width="18.85546875" style="30" customWidth="1"/>
    <col min="12291" max="12291" width="26.42578125" style="30" customWidth="1"/>
    <col min="12292" max="12292" width="3.425781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37.140625" style="30" customWidth="1"/>
    <col min="12546" max="12546" width="18.85546875" style="30" customWidth="1"/>
    <col min="12547" max="12547" width="26.42578125" style="30" customWidth="1"/>
    <col min="12548" max="12548" width="3.425781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37.140625" style="30" customWidth="1"/>
    <col min="12802" max="12802" width="18.85546875" style="30" customWidth="1"/>
    <col min="12803" max="12803" width="26.42578125" style="30" customWidth="1"/>
    <col min="12804" max="12804" width="3.425781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37.140625" style="30" customWidth="1"/>
    <col min="13058" max="13058" width="18.85546875" style="30" customWidth="1"/>
    <col min="13059" max="13059" width="26.42578125" style="30" customWidth="1"/>
    <col min="13060" max="13060" width="3.425781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37.140625" style="30" customWidth="1"/>
    <col min="13314" max="13314" width="18.85546875" style="30" customWidth="1"/>
    <col min="13315" max="13315" width="26.42578125" style="30" customWidth="1"/>
    <col min="13316" max="13316" width="3.425781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37.140625" style="30" customWidth="1"/>
    <col min="13570" max="13570" width="18.85546875" style="30" customWidth="1"/>
    <col min="13571" max="13571" width="26.42578125" style="30" customWidth="1"/>
    <col min="13572" max="13572" width="3.425781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37.140625" style="30" customWidth="1"/>
    <col min="13826" max="13826" width="18.85546875" style="30" customWidth="1"/>
    <col min="13827" max="13827" width="26.42578125" style="30" customWidth="1"/>
    <col min="13828" max="13828" width="3.425781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37.140625" style="30" customWidth="1"/>
    <col min="14082" max="14082" width="18.85546875" style="30" customWidth="1"/>
    <col min="14083" max="14083" width="26.42578125" style="30" customWidth="1"/>
    <col min="14084" max="14084" width="3.425781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37.140625" style="30" customWidth="1"/>
    <col min="14338" max="14338" width="18.85546875" style="30" customWidth="1"/>
    <col min="14339" max="14339" width="26.42578125" style="30" customWidth="1"/>
    <col min="14340" max="14340" width="3.425781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37.140625" style="30" customWidth="1"/>
    <col min="14594" max="14594" width="18.85546875" style="30" customWidth="1"/>
    <col min="14595" max="14595" width="26.42578125" style="30" customWidth="1"/>
    <col min="14596" max="14596" width="3.425781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37.140625" style="30" customWidth="1"/>
    <col min="14850" max="14850" width="18.85546875" style="30" customWidth="1"/>
    <col min="14851" max="14851" width="26.42578125" style="30" customWidth="1"/>
    <col min="14852" max="14852" width="3.425781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37.140625" style="30" customWidth="1"/>
    <col min="15106" max="15106" width="18.85546875" style="30" customWidth="1"/>
    <col min="15107" max="15107" width="26.42578125" style="30" customWidth="1"/>
    <col min="15108" max="15108" width="3.425781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37.140625" style="30" customWidth="1"/>
    <col min="15362" max="15362" width="18.85546875" style="30" customWidth="1"/>
    <col min="15363" max="15363" width="26.42578125" style="30" customWidth="1"/>
    <col min="15364" max="15364" width="3.425781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37.140625" style="30" customWidth="1"/>
    <col min="15618" max="15618" width="18.85546875" style="30" customWidth="1"/>
    <col min="15619" max="15619" width="26.42578125" style="30" customWidth="1"/>
    <col min="15620" max="15620" width="3.425781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37.140625" style="30" customWidth="1"/>
    <col min="15874" max="15874" width="18.85546875" style="30" customWidth="1"/>
    <col min="15875" max="15875" width="26.42578125" style="30" customWidth="1"/>
    <col min="15876" max="15876" width="3.425781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37.140625" style="30" customWidth="1"/>
    <col min="16130" max="16130" width="18.85546875" style="30" customWidth="1"/>
    <col min="16131" max="16131" width="26.42578125" style="30" customWidth="1"/>
    <col min="16132" max="16132" width="3.425781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31</v>
      </c>
      <c r="B1" s="376"/>
      <c r="C1" s="376"/>
      <c r="D1" s="376"/>
      <c r="E1" s="71"/>
      <c r="F1" s="71"/>
      <c r="G1" s="71"/>
    </row>
    <row r="2" spans="1:7" ht="20.25" x14ac:dyDescent="0.3">
      <c r="A2" s="376" t="s">
        <v>1</v>
      </c>
      <c r="B2" s="376"/>
      <c r="C2" s="376"/>
      <c r="D2" s="376"/>
      <c r="E2" s="71"/>
      <c r="F2" s="71"/>
      <c r="G2" s="71"/>
    </row>
    <row r="4" spans="1:7" ht="18" x14ac:dyDescent="0.25">
      <c r="A4" s="377" t="s">
        <v>43</v>
      </c>
      <c r="B4" s="377"/>
      <c r="C4" s="377"/>
      <c r="D4" s="377"/>
      <c r="E4" s="78"/>
      <c r="F4" s="78"/>
      <c r="G4" s="78"/>
    </row>
    <row r="5" spans="1:7" ht="18" x14ac:dyDescent="0.25">
      <c r="A5" s="377" t="s">
        <v>44</v>
      </c>
      <c r="B5" s="377"/>
      <c r="C5" s="377"/>
      <c r="D5" s="377"/>
      <c r="E5" s="72"/>
      <c r="F5" s="72"/>
      <c r="G5" s="72"/>
    </row>
    <row r="6" spans="1:7" ht="18" x14ac:dyDescent="0.25">
      <c r="A6" s="377" t="s">
        <v>45</v>
      </c>
      <c r="B6" s="377"/>
      <c r="C6" s="377"/>
      <c r="D6" s="377"/>
      <c r="E6" s="72"/>
      <c r="F6" s="72"/>
      <c r="G6" s="72"/>
    </row>
    <row r="7" spans="1:7" ht="15" x14ac:dyDescent="0.2">
      <c r="A7" s="378" t="s">
        <v>4</v>
      </c>
      <c r="B7" s="378"/>
      <c r="C7" s="378"/>
      <c r="D7" s="378"/>
      <c r="E7" s="73"/>
      <c r="F7" s="73"/>
      <c r="G7" s="73"/>
    </row>
    <row r="8" spans="1:7" x14ac:dyDescent="0.2">
      <c r="A8" s="79"/>
      <c r="B8" s="79"/>
      <c r="C8" s="79"/>
      <c r="D8" s="79"/>
      <c r="E8" s="79"/>
      <c r="F8" s="79"/>
      <c r="G8" s="79"/>
    </row>
    <row r="9" spans="1:7" ht="15.75" x14ac:dyDescent="0.25">
      <c r="A9" s="74"/>
      <c r="B9" s="380"/>
      <c r="C9" s="381"/>
      <c r="D9" s="382"/>
      <c r="E9" s="383"/>
      <c r="F9" s="383"/>
      <c r="G9" s="383"/>
    </row>
    <row r="10" spans="1:7" ht="15.75" x14ac:dyDescent="0.25">
      <c r="A10" s="7" t="s">
        <v>34</v>
      </c>
      <c r="B10" s="8" t="s">
        <v>7</v>
      </c>
      <c r="C10" s="9" t="s">
        <v>9</v>
      </c>
      <c r="D10" s="80"/>
      <c r="E10" s="65"/>
      <c r="F10" s="65"/>
      <c r="G10" s="65"/>
    </row>
    <row r="11" spans="1:7" ht="15.75" x14ac:dyDescent="0.25">
      <c r="A11" s="63"/>
      <c r="B11" s="64"/>
      <c r="C11" s="4"/>
      <c r="D11" s="96"/>
      <c r="E11" s="65"/>
      <c r="F11" s="65"/>
      <c r="G11" s="65"/>
    </row>
    <row r="12" spans="1:7" ht="15.75" x14ac:dyDescent="0.25">
      <c r="A12" s="40" t="s">
        <v>35</v>
      </c>
      <c r="B12" s="41">
        <v>14</v>
      </c>
      <c r="C12" s="97">
        <v>560672251</v>
      </c>
      <c r="D12" s="82"/>
      <c r="E12" s="83"/>
      <c r="F12" s="84"/>
      <c r="G12" s="85"/>
    </row>
    <row r="13" spans="1:7" ht="24.95" customHeight="1" x14ac:dyDescent="0.25">
      <c r="A13" s="40" t="s">
        <v>17</v>
      </c>
      <c r="B13" s="41">
        <f>24+9</f>
        <v>33</v>
      </c>
      <c r="C13" s="86">
        <v>627508862</v>
      </c>
      <c r="D13" s="82"/>
      <c r="E13" s="83"/>
      <c r="F13" s="84"/>
      <c r="G13" s="68"/>
    </row>
    <row r="14" spans="1:7" ht="15.75" x14ac:dyDescent="0.25">
      <c r="A14" s="87"/>
      <c r="B14" s="41"/>
      <c r="C14" s="88"/>
      <c r="D14" s="82"/>
      <c r="E14" s="83"/>
      <c r="F14" s="89"/>
      <c r="G14" s="85"/>
    </row>
    <row r="15" spans="1:7" ht="15.75" x14ac:dyDescent="0.25">
      <c r="A15" s="45" t="s">
        <v>18</v>
      </c>
      <c r="B15" s="46">
        <f>SUM(B12:B13)</f>
        <v>47</v>
      </c>
      <c r="C15" s="90">
        <f>SUM(C12:C13)</f>
        <v>1188181113</v>
      </c>
      <c r="D15" s="91"/>
      <c r="E15" s="92"/>
      <c r="F15" s="93"/>
      <c r="G15" s="94"/>
    </row>
    <row r="16" spans="1:7" x14ac:dyDescent="0.2">
      <c r="B16" s="50"/>
      <c r="C16" s="50"/>
      <c r="D16" s="50"/>
      <c r="E16" s="50"/>
      <c r="F16" s="50"/>
    </row>
    <row r="18" spans="3:3" x14ac:dyDescent="0.2">
      <c r="C18" s="95"/>
    </row>
  </sheetData>
  <mergeCells count="8">
    <mergeCell ref="B9:D9"/>
    <mergeCell ref="E9:G9"/>
    <mergeCell ref="A1:D1"/>
    <mergeCell ref="A2:D2"/>
    <mergeCell ref="A4:D4"/>
    <mergeCell ref="A5:D5"/>
    <mergeCell ref="A6:D6"/>
    <mergeCell ref="A7:D7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>
      <selection sqref="A1:H1"/>
    </sheetView>
  </sheetViews>
  <sheetFormatPr defaultRowHeight="12.75" x14ac:dyDescent="0.2"/>
  <cols>
    <col min="1" max="1" width="33.7109375" customWidth="1"/>
    <col min="2" max="2" width="12.28515625" customWidth="1"/>
    <col min="3" max="3" width="4" customWidth="1"/>
    <col min="4" max="4" width="11" customWidth="1"/>
    <col min="5" max="5" width="3.140625" customWidth="1"/>
    <col min="6" max="6" width="17.28515625" customWidth="1"/>
    <col min="7" max="7" width="13.28515625" customWidth="1"/>
    <col min="8" max="8" width="3.140625" customWidth="1"/>
    <col min="9" max="9" width="12.85546875" customWidth="1"/>
    <col min="10" max="10" width="17.28515625" customWidth="1"/>
    <col min="11" max="11" width="2.140625" customWidth="1"/>
    <col min="12" max="12" width="4.5703125" customWidth="1"/>
    <col min="13" max="13" width="11.42578125" customWidth="1"/>
    <col min="257" max="257" width="33.7109375" customWidth="1"/>
    <col min="258" max="258" width="12.28515625" customWidth="1"/>
    <col min="259" max="259" width="4" customWidth="1"/>
    <col min="260" max="260" width="11" customWidth="1"/>
    <col min="261" max="261" width="3.140625" customWidth="1"/>
    <col min="262" max="262" width="17.28515625" customWidth="1"/>
    <col min="263" max="263" width="13.28515625" customWidth="1"/>
    <col min="264" max="264" width="3.140625" customWidth="1"/>
    <col min="265" max="265" width="12.85546875" customWidth="1"/>
    <col min="266" max="266" width="17.28515625" customWidth="1"/>
    <col min="267" max="267" width="2.140625" customWidth="1"/>
    <col min="268" max="268" width="4.5703125" customWidth="1"/>
    <col min="269" max="269" width="11.42578125" customWidth="1"/>
    <col min="513" max="513" width="33.7109375" customWidth="1"/>
    <col min="514" max="514" width="12.28515625" customWidth="1"/>
    <col min="515" max="515" width="4" customWidth="1"/>
    <col min="516" max="516" width="11" customWidth="1"/>
    <col min="517" max="517" width="3.140625" customWidth="1"/>
    <col min="518" max="518" width="17.28515625" customWidth="1"/>
    <col min="519" max="519" width="13.28515625" customWidth="1"/>
    <col min="520" max="520" width="3.140625" customWidth="1"/>
    <col min="521" max="521" width="12.85546875" customWidth="1"/>
    <col min="522" max="522" width="17.28515625" customWidth="1"/>
    <col min="523" max="523" width="2.140625" customWidth="1"/>
    <col min="524" max="524" width="4.5703125" customWidth="1"/>
    <col min="525" max="525" width="11.42578125" customWidth="1"/>
    <col min="769" max="769" width="33.7109375" customWidth="1"/>
    <col min="770" max="770" width="12.28515625" customWidth="1"/>
    <col min="771" max="771" width="4" customWidth="1"/>
    <col min="772" max="772" width="11" customWidth="1"/>
    <col min="773" max="773" width="3.140625" customWidth="1"/>
    <col min="774" max="774" width="17.28515625" customWidth="1"/>
    <col min="775" max="775" width="13.28515625" customWidth="1"/>
    <col min="776" max="776" width="3.140625" customWidth="1"/>
    <col min="777" max="777" width="12.85546875" customWidth="1"/>
    <col min="778" max="778" width="17.28515625" customWidth="1"/>
    <col min="779" max="779" width="2.140625" customWidth="1"/>
    <col min="780" max="780" width="4.5703125" customWidth="1"/>
    <col min="781" max="781" width="11.42578125" customWidth="1"/>
    <col min="1025" max="1025" width="33.7109375" customWidth="1"/>
    <col min="1026" max="1026" width="12.28515625" customWidth="1"/>
    <col min="1027" max="1027" width="4" customWidth="1"/>
    <col min="1028" max="1028" width="11" customWidth="1"/>
    <col min="1029" max="1029" width="3.140625" customWidth="1"/>
    <col min="1030" max="1030" width="17.28515625" customWidth="1"/>
    <col min="1031" max="1031" width="13.28515625" customWidth="1"/>
    <col min="1032" max="1032" width="3.140625" customWidth="1"/>
    <col min="1033" max="1033" width="12.85546875" customWidth="1"/>
    <col min="1034" max="1034" width="17.28515625" customWidth="1"/>
    <col min="1035" max="1035" width="2.140625" customWidth="1"/>
    <col min="1036" max="1036" width="4.5703125" customWidth="1"/>
    <col min="1037" max="1037" width="11.42578125" customWidth="1"/>
    <col min="1281" max="1281" width="33.7109375" customWidth="1"/>
    <col min="1282" max="1282" width="12.28515625" customWidth="1"/>
    <col min="1283" max="1283" width="4" customWidth="1"/>
    <col min="1284" max="1284" width="11" customWidth="1"/>
    <col min="1285" max="1285" width="3.140625" customWidth="1"/>
    <col min="1286" max="1286" width="17.28515625" customWidth="1"/>
    <col min="1287" max="1287" width="13.28515625" customWidth="1"/>
    <col min="1288" max="1288" width="3.140625" customWidth="1"/>
    <col min="1289" max="1289" width="12.85546875" customWidth="1"/>
    <col min="1290" max="1290" width="17.28515625" customWidth="1"/>
    <col min="1291" max="1291" width="2.140625" customWidth="1"/>
    <col min="1292" max="1292" width="4.5703125" customWidth="1"/>
    <col min="1293" max="1293" width="11.42578125" customWidth="1"/>
    <col min="1537" max="1537" width="33.7109375" customWidth="1"/>
    <col min="1538" max="1538" width="12.28515625" customWidth="1"/>
    <col min="1539" max="1539" width="4" customWidth="1"/>
    <col min="1540" max="1540" width="11" customWidth="1"/>
    <col min="1541" max="1541" width="3.140625" customWidth="1"/>
    <col min="1542" max="1542" width="17.28515625" customWidth="1"/>
    <col min="1543" max="1543" width="13.28515625" customWidth="1"/>
    <col min="1544" max="1544" width="3.140625" customWidth="1"/>
    <col min="1545" max="1545" width="12.85546875" customWidth="1"/>
    <col min="1546" max="1546" width="17.28515625" customWidth="1"/>
    <col min="1547" max="1547" width="2.140625" customWidth="1"/>
    <col min="1548" max="1548" width="4.5703125" customWidth="1"/>
    <col min="1549" max="1549" width="11.42578125" customWidth="1"/>
    <col min="1793" max="1793" width="33.7109375" customWidth="1"/>
    <col min="1794" max="1794" width="12.28515625" customWidth="1"/>
    <col min="1795" max="1795" width="4" customWidth="1"/>
    <col min="1796" max="1796" width="11" customWidth="1"/>
    <col min="1797" max="1797" width="3.140625" customWidth="1"/>
    <col min="1798" max="1798" width="17.28515625" customWidth="1"/>
    <col min="1799" max="1799" width="13.28515625" customWidth="1"/>
    <col min="1800" max="1800" width="3.140625" customWidth="1"/>
    <col min="1801" max="1801" width="12.85546875" customWidth="1"/>
    <col min="1802" max="1802" width="17.28515625" customWidth="1"/>
    <col min="1803" max="1803" width="2.140625" customWidth="1"/>
    <col min="1804" max="1804" width="4.5703125" customWidth="1"/>
    <col min="1805" max="1805" width="11.42578125" customWidth="1"/>
    <col min="2049" max="2049" width="33.7109375" customWidth="1"/>
    <col min="2050" max="2050" width="12.28515625" customWidth="1"/>
    <col min="2051" max="2051" width="4" customWidth="1"/>
    <col min="2052" max="2052" width="11" customWidth="1"/>
    <col min="2053" max="2053" width="3.140625" customWidth="1"/>
    <col min="2054" max="2054" width="17.28515625" customWidth="1"/>
    <col min="2055" max="2055" width="13.28515625" customWidth="1"/>
    <col min="2056" max="2056" width="3.140625" customWidth="1"/>
    <col min="2057" max="2057" width="12.85546875" customWidth="1"/>
    <col min="2058" max="2058" width="17.28515625" customWidth="1"/>
    <col min="2059" max="2059" width="2.140625" customWidth="1"/>
    <col min="2060" max="2060" width="4.5703125" customWidth="1"/>
    <col min="2061" max="2061" width="11.42578125" customWidth="1"/>
    <col min="2305" max="2305" width="33.7109375" customWidth="1"/>
    <col min="2306" max="2306" width="12.28515625" customWidth="1"/>
    <col min="2307" max="2307" width="4" customWidth="1"/>
    <col min="2308" max="2308" width="11" customWidth="1"/>
    <col min="2309" max="2309" width="3.140625" customWidth="1"/>
    <col min="2310" max="2310" width="17.28515625" customWidth="1"/>
    <col min="2311" max="2311" width="13.28515625" customWidth="1"/>
    <col min="2312" max="2312" width="3.140625" customWidth="1"/>
    <col min="2313" max="2313" width="12.85546875" customWidth="1"/>
    <col min="2314" max="2314" width="17.28515625" customWidth="1"/>
    <col min="2315" max="2315" width="2.140625" customWidth="1"/>
    <col min="2316" max="2316" width="4.5703125" customWidth="1"/>
    <col min="2317" max="2317" width="11.42578125" customWidth="1"/>
    <col min="2561" max="2561" width="33.7109375" customWidth="1"/>
    <col min="2562" max="2562" width="12.28515625" customWidth="1"/>
    <col min="2563" max="2563" width="4" customWidth="1"/>
    <col min="2564" max="2564" width="11" customWidth="1"/>
    <col min="2565" max="2565" width="3.140625" customWidth="1"/>
    <col min="2566" max="2566" width="17.28515625" customWidth="1"/>
    <col min="2567" max="2567" width="13.28515625" customWidth="1"/>
    <col min="2568" max="2568" width="3.140625" customWidth="1"/>
    <col min="2569" max="2569" width="12.85546875" customWidth="1"/>
    <col min="2570" max="2570" width="17.28515625" customWidth="1"/>
    <col min="2571" max="2571" width="2.140625" customWidth="1"/>
    <col min="2572" max="2572" width="4.5703125" customWidth="1"/>
    <col min="2573" max="2573" width="11.42578125" customWidth="1"/>
    <col min="2817" max="2817" width="33.7109375" customWidth="1"/>
    <col min="2818" max="2818" width="12.28515625" customWidth="1"/>
    <col min="2819" max="2819" width="4" customWidth="1"/>
    <col min="2820" max="2820" width="11" customWidth="1"/>
    <col min="2821" max="2821" width="3.140625" customWidth="1"/>
    <col min="2822" max="2822" width="17.28515625" customWidth="1"/>
    <col min="2823" max="2823" width="13.28515625" customWidth="1"/>
    <col min="2824" max="2824" width="3.140625" customWidth="1"/>
    <col min="2825" max="2825" width="12.85546875" customWidth="1"/>
    <col min="2826" max="2826" width="17.28515625" customWidth="1"/>
    <col min="2827" max="2827" width="2.140625" customWidth="1"/>
    <col min="2828" max="2828" width="4.5703125" customWidth="1"/>
    <col min="2829" max="2829" width="11.42578125" customWidth="1"/>
    <col min="3073" max="3073" width="33.7109375" customWidth="1"/>
    <col min="3074" max="3074" width="12.28515625" customWidth="1"/>
    <col min="3075" max="3075" width="4" customWidth="1"/>
    <col min="3076" max="3076" width="11" customWidth="1"/>
    <col min="3077" max="3077" width="3.140625" customWidth="1"/>
    <col min="3078" max="3078" width="17.28515625" customWidth="1"/>
    <col min="3079" max="3079" width="13.28515625" customWidth="1"/>
    <col min="3080" max="3080" width="3.140625" customWidth="1"/>
    <col min="3081" max="3081" width="12.85546875" customWidth="1"/>
    <col min="3082" max="3082" width="17.28515625" customWidth="1"/>
    <col min="3083" max="3083" width="2.140625" customWidth="1"/>
    <col min="3084" max="3084" width="4.5703125" customWidth="1"/>
    <col min="3085" max="3085" width="11.42578125" customWidth="1"/>
    <col min="3329" max="3329" width="33.7109375" customWidth="1"/>
    <col min="3330" max="3330" width="12.28515625" customWidth="1"/>
    <col min="3331" max="3331" width="4" customWidth="1"/>
    <col min="3332" max="3332" width="11" customWidth="1"/>
    <col min="3333" max="3333" width="3.140625" customWidth="1"/>
    <col min="3334" max="3334" width="17.28515625" customWidth="1"/>
    <col min="3335" max="3335" width="13.28515625" customWidth="1"/>
    <col min="3336" max="3336" width="3.140625" customWidth="1"/>
    <col min="3337" max="3337" width="12.85546875" customWidth="1"/>
    <col min="3338" max="3338" width="17.28515625" customWidth="1"/>
    <col min="3339" max="3339" width="2.140625" customWidth="1"/>
    <col min="3340" max="3340" width="4.5703125" customWidth="1"/>
    <col min="3341" max="3341" width="11.42578125" customWidth="1"/>
    <col min="3585" max="3585" width="33.7109375" customWidth="1"/>
    <col min="3586" max="3586" width="12.28515625" customWidth="1"/>
    <col min="3587" max="3587" width="4" customWidth="1"/>
    <col min="3588" max="3588" width="11" customWidth="1"/>
    <col min="3589" max="3589" width="3.140625" customWidth="1"/>
    <col min="3590" max="3590" width="17.28515625" customWidth="1"/>
    <col min="3591" max="3591" width="13.28515625" customWidth="1"/>
    <col min="3592" max="3592" width="3.140625" customWidth="1"/>
    <col min="3593" max="3593" width="12.85546875" customWidth="1"/>
    <col min="3594" max="3594" width="17.28515625" customWidth="1"/>
    <col min="3595" max="3595" width="2.140625" customWidth="1"/>
    <col min="3596" max="3596" width="4.5703125" customWidth="1"/>
    <col min="3597" max="3597" width="11.42578125" customWidth="1"/>
    <col min="3841" max="3841" width="33.7109375" customWidth="1"/>
    <col min="3842" max="3842" width="12.28515625" customWidth="1"/>
    <col min="3843" max="3843" width="4" customWidth="1"/>
    <col min="3844" max="3844" width="11" customWidth="1"/>
    <col min="3845" max="3845" width="3.140625" customWidth="1"/>
    <col min="3846" max="3846" width="17.28515625" customWidth="1"/>
    <col min="3847" max="3847" width="13.28515625" customWidth="1"/>
    <col min="3848" max="3848" width="3.140625" customWidth="1"/>
    <col min="3849" max="3849" width="12.85546875" customWidth="1"/>
    <col min="3850" max="3850" width="17.28515625" customWidth="1"/>
    <col min="3851" max="3851" width="2.140625" customWidth="1"/>
    <col min="3852" max="3852" width="4.5703125" customWidth="1"/>
    <col min="3853" max="3853" width="11.42578125" customWidth="1"/>
    <col min="4097" max="4097" width="33.7109375" customWidth="1"/>
    <col min="4098" max="4098" width="12.28515625" customWidth="1"/>
    <col min="4099" max="4099" width="4" customWidth="1"/>
    <col min="4100" max="4100" width="11" customWidth="1"/>
    <col min="4101" max="4101" width="3.140625" customWidth="1"/>
    <col min="4102" max="4102" width="17.28515625" customWidth="1"/>
    <col min="4103" max="4103" width="13.28515625" customWidth="1"/>
    <col min="4104" max="4104" width="3.140625" customWidth="1"/>
    <col min="4105" max="4105" width="12.85546875" customWidth="1"/>
    <col min="4106" max="4106" width="17.28515625" customWidth="1"/>
    <col min="4107" max="4107" width="2.140625" customWidth="1"/>
    <col min="4108" max="4108" width="4.5703125" customWidth="1"/>
    <col min="4109" max="4109" width="11.42578125" customWidth="1"/>
    <col min="4353" max="4353" width="33.7109375" customWidth="1"/>
    <col min="4354" max="4354" width="12.28515625" customWidth="1"/>
    <col min="4355" max="4355" width="4" customWidth="1"/>
    <col min="4356" max="4356" width="11" customWidth="1"/>
    <col min="4357" max="4357" width="3.140625" customWidth="1"/>
    <col min="4358" max="4358" width="17.28515625" customWidth="1"/>
    <col min="4359" max="4359" width="13.28515625" customWidth="1"/>
    <col min="4360" max="4360" width="3.140625" customWidth="1"/>
    <col min="4361" max="4361" width="12.85546875" customWidth="1"/>
    <col min="4362" max="4362" width="17.28515625" customWidth="1"/>
    <col min="4363" max="4363" width="2.140625" customWidth="1"/>
    <col min="4364" max="4364" width="4.5703125" customWidth="1"/>
    <col min="4365" max="4365" width="11.42578125" customWidth="1"/>
    <col min="4609" max="4609" width="33.7109375" customWidth="1"/>
    <col min="4610" max="4610" width="12.28515625" customWidth="1"/>
    <col min="4611" max="4611" width="4" customWidth="1"/>
    <col min="4612" max="4612" width="11" customWidth="1"/>
    <col min="4613" max="4613" width="3.140625" customWidth="1"/>
    <col min="4614" max="4614" width="17.28515625" customWidth="1"/>
    <col min="4615" max="4615" width="13.28515625" customWidth="1"/>
    <col min="4616" max="4616" width="3.140625" customWidth="1"/>
    <col min="4617" max="4617" width="12.85546875" customWidth="1"/>
    <col min="4618" max="4618" width="17.28515625" customWidth="1"/>
    <col min="4619" max="4619" width="2.140625" customWidth="1"/>
    <col min="4620" max="4620" width="4.5703125" customWidth="1"/>
    <col min="4621" max="4621" width="11.42578125" customWidth="1"/>
    <col min="4865" max="4865" width="33.7109375" customWidth="1"/>
    <col min="4866" max="4866" width="12.28515625" customWidth="1"/>
    <col min="4867" max="4867" width="4" customWidth="1"/>
    <col min="4868" max="4868" width="11" customWidth="1"/>
    <col min="4869" max="4869" width="3.140625" customWidth="1"/>
    <col min="4870" max="4870" width="17.28515625" customWidth="1"/>
    <col min="4871" max="4871" width="13.28515625" customWidth="1"/>
    <col min="4872" max="4872" width="3.140625" customWidth="1"/>
    <col min="4873" max="4873" width="12.85546875" customWidth="1"/>
    <col min="4874" max="4874" width="17.28515625" customWidth="1"/>
    <col min="4875" max="4875" width="2.140625" customWidth="1"/>
    <col min="4876" max="4876" width="4.5703125" customWidth="1"/>
    <col min="4877" max="4877" width="11.42578125" customWidth="1"/>
    <col min="5121" max="5121" width="33.7109375" customWidth="1"/>
    <col min="5122" max="5122" width="12.28515625" customWidth="1"/>
    <col min="5123" max="5123" width="4" customWidth="1"/>
    <col min="5124" max="5124" width="11" customWidth="1"/>
    <col min="5125" max="5125" width="3.140625" customWidth="1"/>
    <col min="5126" max="5126" width="17.28515625" customWidth="1"/>
    <col min="5127" max="5127" width="13.28515625" customWidth="1"/>
    <col min="5128" max="5128" width="3.140625" customWidth="1"/>
    <col min="5129" max="5129" width="12.85546875" customWidth="1"/>
    <col min="5130" max="5130" width="17.28515625" customWidth="1"/>
    <col min="5131" max="5131" width="2.140625" customWidth="1"/>
    <col min="5132" max="5132" width="4.5703125" customWidth="1"/>
    <col min="5133" max="5133" width="11.42578125" customWidth="1"/>
    <col min="5377" max="5377" width="33.7109375" customWidth="1"/>
    <col min="5378" max="5378" width="12.28515625" customWidth="1"/>
    <col min="5379" max="5379" width="4" customWidth="1"/>
    <col min="5380" max="5380" width="11" customWidth="1"/>
    <col min="5381" max="5381" width="3.140625" customWidth="1"/>
    <col min="5382" max="5382" width="17.28515625" customWidth="1"/>
    <col min="5383" max="5383" width="13.28515625" customWidth="1"/>
    <col min="5384" max="5384" width="3.140625" customWidth="1"/>
    <col min="5385" max="5385" width="12.85546875" customWidth="1"/>
    <col min="5386" max="5386" width="17.28515625" customWidth="1"/>
    <col min="5387" max="5387" width="2.140625" customWidth="1"/>
    <col min="5388" max="5388" width="4.5703125" customWidth="1"/>
    <col min="5389" max="5389" width="11.42578125" customWidth="1"/>
    <col min="5633" max="5633" width="33.7109375" customWidth="1"/>
    <col min="5634" max="5634" width="12.28515625" customWidth="1"/>
    <col min="5635" max="5635" width="4" customWidth="1"/>
    <col min="5636" max="5636" width="11" customWidth="1"/>
    <col min="5637" max="5637" width="3.140625" customWidth="1"/>
    <col min="5638" max="5638" width="17.28515625" customWidth="1"/>
    <col min="5639" max="5639" width="13.28515625" customWidth="1"/>
    <col min="5640" max="5640" width="3.140625" customWidth="1"/>
    <col min="5641" max="5641" width="12.85546875" customWidth="1"/>
    <col min="5642" max="5642" width="17.28515625" customWidth="1"/>
    <col min="5643" max="5643" width="2.140625" customWidth="1"/>
    <col min="5644" max="5644" width="4.5703125" customWidth="1"/>
    <col min="5645" max="5645" width="11.42578125" customWidth="1"/>
    <col min="5889" max="5889" width="33.7109375" customWidth="1"/>
    <col min="5890" max="5890" width="12.28515625" customWidth="1"/>
    <col min="5891" max="5891" width="4" customWidth="1"/>
    <col min="5892" max="5892" width="11" customWidth="1"/>
    <col min="5893" max="5893" width="3.140625" customWidth="1"/>
    <col min="5894" max="5894" width="17.28515625" customWidth="1"/>
    <col min="5895" max="5895" width="13.28515625" customWidth="1"/>
    <col min="5896" max="5896" width="3.140625" customWidth="1"/>
    <col min="5897" max="5897" width="12.85546875" customWidth="1"/>
    <col min="5898" max="5898" width="17.28515625" customWidth="1"/>
    <col min="5899" max="5899" width="2.140625" customWidth="1"/>
    <col min="5900" max="5900" width="4.5703125" customWidth="1"/>
    <col min="5901" max="5901" width="11.42578125" customWidth="1"/>
    <col min="6145" max="6145" width="33.7109375" customWidth="1"/>
    <col min="6146" max="6146" width="12.28515625" customWidth="1"/>
    <col min="6147" max="6147" width="4" customWidth="1"/>
    <col min="6148" max="6148" width="11" customWidth="1"/>
    <col min="6149" max="6149" width="3.140625" customWidth="1"/>
    <col min="6150" max="6150" width="17.28515625" customWidth="1"/>
    <col min="6151" max="6151" width="13.28515625" customWidth="1"/>
    <col min="6152" max="6152" width="3.140625" customWidth="1"/>
    <col min="6153" max="6153" width="12.85546875" customWidth="1"/>
    <col min="6154" max="6154" width="17.28515625" customWidth="1"/>
    <col min="6155" max="6155" width="2.140625" customWidth="1"/>
    <col min="6156" max="6156" width="4.5703125" customWidth="1"/>
    <col min="6157" max="6157" width="11.42578125" customWidth="1"/>
    <col min="6401" max="6401" width="33.7109375" customWidth="1"/>
    <col min="6402" max="6402" width="12.28515625" customWidth="1"/>
    <col min="6403" max="6403" width="4" customWidth="1"/>
    <col min="6404" max="6404" width="11" customWidth="1"/>
    <col min="6405" max="6405" width="3.140625" customWidth="1"/>
    <col min="6406" max="6406" width="17.28515625" customWidth="1"/>
    <col min="6407" max="6407" width="13.28515625" customWidth="1"/>
    <col min="6408" max="6408" width="3.140625" customWidth="1"/>
    <col min="6409" max="6409" width="12.85546875" customWidth="1"/>
    <col min="6410" max="6410" width="17.28515625" customWidth="1"/>
    <col min="6411" max="6411" width="2.140625" customWidth="1"/>
    <col min="6412" max="6412" width="4.5703125" customWidth="1"/>
    <col min="6413" max="6413" width="11.42578125" customWidth="1"/>
    <col min="6657" max="6657" width="33.7109375" customWidth="1"/>
    <col min="6658" max="6658" width="12.28515625" customWidth="1"/>
    <col min="6659" max="6659" width="4" customWidth="1"/>
    <col min="6660" max="6660" width="11" customWidth="1"/>
    <col min="6661" max="6661" width="3.140625" customWidth="1"/>
    <col min="6662" max="6662" width="17.28515625" customWidth="1"/>
    <col min="6663" max="6663" width="13.28515625" customWidth="1"/>
    <col min="6664" max="6664" width="3.140625" customWidth="1"/>
    <col min="6665" max="6665" width="12.85546875" customWidth="1"/>
    <col min="6666" max="6666" width="17.28515625" customWidth="1"/>
    <col min="6667" max="6667" width="2.140625" customWidth="1"/>
    <col min="6668" max="6668" width="4.5703125" customWidth="1"/>
    <col min="6669" max="6669" width="11.42578125" customWidth="1"/>
    <col min="6913" max="6913" width="33.7109375" customWidth="1"/>
    <col min="6914" max="6914" width="12.28515625" customWidth="1"/>
    <col min="6915" max="6915" width="4" customWidth="1"/>
    <col min="6916" max="6916" width="11" customWidth="1"/>
    <col min="6917" max="6917" width="3.140625" customWidth="1"/>
    <col min="6918" max="6918" width="17.28515625" customWidth="1"/>
    <col min="6919" max="6919" width="13.28515625" customWidth="1"/>
    <col min="6920" max="6920" width="3.140625" customWidth="1"/>
    <col min="6921" max="6921" width="12.85546875" customWidth="1"/>
    <col min="6922" max="6922" width="17.28515625" customWidth="1"/>
    <col min="6923" max="6923" width="2.140625" customWidth="1"/>
    <col min="6924" max="6924" width="4.5703125" customWidth="1"/>
    <col min="6925" max="6925" width="11.42578125" customWidth="1"/>
    <col min="7169" max="7169" width="33.7109375" customWidth="1"/>
    <col min="7170" max="7170" width="12.28515625" customWidth="1"/>
    <col min="7171" max="7171" width="4" customWidth="1"/>
    <col min="7172" max="7172" width="11" customWidth="1"/>
    <col min="7173" max="7173" width="3.140625" customWidth="1"/>
    <col min="7174" max="7174" width="17.28515625" customWidth="1"/>
    <col min="7175" max="7175" width="13.28515625" customWidth="1"/>
    <col min="7176" max="7176" width="3.140625" customWidth="1"/>
    <col min="7177" max="7177" width="12.85546875" customWidth="1"/>
    <col min="7178" max="7178" width="17.28515625" customWidth="1"/>
    <col min="7179" max="7179" width="2.140625" customWidth="1"/>
    <col min="7180" max="7180" width="4.5703125" customWidth="1"/>
    <col min="7181" max="7181" width="11.42578125" customWidth="1"/>
    <col min="7425" max="7425" width="33.7109375" customWidth="1"/>
    <col min="7426" max="7426" width="12.28515625" customWidth="1"/>
    <col min="7427" max="7427" width="4" customWidth="1"/>
    <col min="7428" max="7428" width="11" customWidth="1"/>
    <col min="7429" max="7429" width="3.140625" customWidth="1"/>
    <col min="7430" max="7430" width="17.28515625" customWidth="1"/>
    <col min="7431" max="7431" width="13.28515625" customWidth="1"/>
    <col min="7432" max="7432" width="3.140625" customWidth="1"/>
    <col min="7433" max="7433" width="12.85546875" customWidth="1"/>
    <col min="7434" max="7434" width="17.28515625" customWidth="1"/>
    <col min="7435" max="7435" width="2.140625" customWidth="1"/>
    <col min="7436" max="7436" width="4.5703125" customWidth="1"/>
    <col min="7437" max="7437" width="11.42578125" customWidth="1"/>
    <col min="7681" max="7681" width="33.7109375" customWidth="1"/>
    <col min="7682" max="7682" width="12.28515625" customWidth="1"/>
    <col min="7683" max="7683" width="4" customWidth="1"/>
    <col min="7684" max="7684" width="11" customWidth="1"/>
    <col min="7685" max="7685" width="3.140625" customWidth="1"/>
    <col min="7686" max="7686" width="17.28515625" customWidth="1"/>
    <col min="7687" max="7687" width="13.28515625" customWidth="1"/>
    <col min="7688" max="7688" width="3.140625" customWidth="1"/>
    <col min="7689" max="7689" width="12.85546875" customWidth="1"/>
    <col min="7690" max="7690" width="17.28515625" customWidth="1"/>
    <col min="7691" max="7691" width="2.140625" customWidth="1"/>
    <col min="7692" max="7692" width="4.5703125" customWidth="1"/>
    <col min="7693" max="7693" width="11.42578125" customWidth="1"/>
    <col min="7937" max="7937" width="33.7109375" customWidth="1"/>
    <col min="7938" max="7938" width="12.28515625" customWidth="1"/>
    <col min="7939" max="7939" width="4" customWidth="1"/>
    <col min="7940" max="7940" width="11" customWidth="1"/>
    <col min="7941" max="7941" width="3.140625" customWidth="1"/>
    <col min="7942" max="7942" width="17.28515625" customWidth="1"/>
    <col min="7943" max="7943" width="13.28515625" customWidth="1"/>
    <col min="7944" max="7944" width="3.140625" customWidth="1"/>
    <col min="7945" max="7945" width="12.85546875" customWidth="1"/>
    <col min="7946" max="7946" width="17.28515625" customWidth="1"/>
    <col min="7947" max="7947" width="2.140625" customWidth="1"/>
    <col min="7948" max="7948" width="4.5703125" customWidth="1"/>
    <col min="7949" max="7949" width="11.42578125" customWidth="1"/>
    <col min="8193" max="8193" width="33.7109375" customWidth="1"/>
    <col min="8194" max="8194" width="12.28515625" customWidth="1"/>
    <col min="8195" max="8195" width="4" customWidth="1"/>
    <col min="8196" max="8196" width="11" customWidth="1"/>
    <col min="8197" max="8197" width="3.140625" customWidth="1"/>
    <col min="8198" max="8198" width="17.28515625" customWidth="1"/>
    <col min="8199" max="8199" width="13.28515625" customWidth="1"/>
    <col min="8200" max="8200" width="3.140625" customWidth="1"/>
    <col min="8201" max="8201" width="12.85546875" customWidth="1"/>
    <col min="8202" max="8202" width="17.28515625" customWidth="1"/>
    <col min="8203" max="8203" width="2.140625" customWidth="1"/>
    <col min="8204" max="8204" width="4.5703125" customWidth="1"/>
    <col min="8205" max="8205" width="11.42578125" customWidth="1"/>
    <col min="8449" max="8449" width="33.7109375" customWidth="1"/>
    <col min="8450" max="8450" width="12.28515625" customWidth="1"/>
    <col min="8451" max="8451" width="4" customWidth="1"/>
    <col min="8452" max="8452" width="11" customWidth="1"/>
    <col min="8453" max="8453" width="3.140625" customWidth="1"/>
    <col min="8454" max="8454" width="17.28515625" customWidth="1"/>
    <col min="8455" max="8455" width="13.28515625" customWidth="1"/>
    <col min="8456" max="8456" width="3.140625" customWidth="1"/>
    <col min="8457" max="8457" width="12.85546875" customWidth="1"/>
    <col min="8458" max="8458" width="17.28515625" customWidth="1"/>
    <col min="8459" max="8459" width="2.140625" customWidth="1"/>
    <col min="8460" max="8460" width="4.5703125" customWidth="1"/>
    <col min="8461" max="8461" width="11.42578125" customWidth="1"/>
    <col min="8705" max="8705" width="33.7109375" customWidth="1"/>
    <col min="8706" max="8706" width="12.28515625" customWidth="1"/>
    <col min="8707" max="8707" width="4" customWidth="1"/>
    <col min="8708" max="8708" width="11" customWidth="1"/>
    <col min="8709" max="8709" width="3.140625" customWidth="1"/>
    <col min="8710" max="8710" width="17.28515625" customWidth="1"/>
    <col min="8711" max="8711" width="13.28515625" customWidth="1"/>
    <col min="8712" max="8712" width="3.140625" customWidth="1"/>
    <col min="8713" max="8713" width="12.85546875" customWidth="1"/>
    <col min="8714" max="8714" width="17.28515625" customWidth="1"/>
    <col min="8715" max="8715" width="2.140625" customWidth="1"/>
    <col min="8716" max="8716" width="4.5703125" customWidth="1"/>
    <col min="8717" max="8717" width="11.42578125" customWidth="1"/>
    <col min="8961" max="8961" width="33.7109375" customWidth="1"/>
    <col min="8962" max="8962" width="12.28515625" customWidth="1"/>
    <col min="8963" max="8963" width="4" customWidth="1"/>
    <col min="8964" max="8964" width="11" customWidth="1"/>
    <col min="8965" max="8965" width="3.140625" customWidth="1"/>
    <col min="8966" max="8966" width="17.28515625" customWidth="1"/>
    <col min="8967" max="8967" width="13.28515625" customWidth="1"/>
    <col min="8968" max="8968" width="3.140625" customWidth="1"/>
    <col min="8969" max="8969" width="12.85546875" customWidth="1"/>
    <col min="8970" max="8970" width="17.28515625" customWidth="1"/>
    <col min="8971" max="8971" width="2.140625" customWidth="1"/>
    <col min="8972" max="8972" width="4.5703125" customWidth="1"/>
    <col min="8973" max="8973" width="11.42578125" customWidth="1"/>
    <col min="9217" max="9217" width="33.7109375" customWidth="1"/>
    <col min="9218" max="9218" width="12.28515625" customWidth="1"/>
    <col min="9219" max="9219" width="4" customWidth="1"/>
    <col min="9220" max="9220" width="11" customWidth="1"/>
    <col min="9221" max="9221" width="3.140625" customWidth="1"/>
    <col min="9222" max="9222" width="17.28515625" customWidth="1"/>
    <col min="9223" max="9223" width="13.28515625" customWidth="1"/>
    <col min="9224" max="9224" width="3.140625" customWidth="1"/>
    <col min="9225" max="9225" width="12.85546875" customWidth="1"/>
    <col min="9226" max="9226" width="17.28515625" customWidth="1"/>
    <col min="9227" max="9227" width="2.140625" customWidth="1"/>
    <col min="9228" max="9228" width="4.5703125" customWidth="1"/>
    <col min="9229" max="9229" width="11.42578125" customWidth="1"/>
    <col min="9473" max="9473" width="33.7109375" customWidth="1"/>
    <col min="9474" max="9474" width="12.28515625" customWidth="1"/>
    <col min="9475" max="9475" width="4" customWidth="1"/>
    <col min="9476" max="9476" width="11" customWidth="1"/>
    <col min="9477" max="9477" width="3.140625" customWidth="1"/>
    <col min="9478" max="9478" width="17.28515625" customWidth="1"/>
    <col min="9479" max="9479" width="13.28515625" customWidth="1"/>
    <col min="9480" max="9480" width="3.140625" customWidth="1"/>
    <col min="9481" max="9481" width="12.85546875" customWidth="1"/>
    <col min="9482" max="9482" width="17.28515625" customWidth="1"/>
    <col min="9483" max="9483" width="2.140625" customWidth="1"/>
    <col min="9484" max="9484" width="4.5703125" customWidth="1"/>
    <col min="9485" max="9485" width="11.42578125" customWidth="1"/>
    <col min="9729" max="9729" width="33.7109375" customWidth="1"/>
    <col min="9730" max="9730" width="12.28515625" customWidth="1"/>
    <col min="9731" max="9731" width="4" customWidth="1"/>
    <col min="9732" max="9732" width="11" customWidth="1"/>
    <col min="9733" max="9733" width="3.140625" customWidth="1"/>
    <col min="9734" max="9734" width="17.28515625" customWidth="1"/>
    <col min="9735" max="9735" width="13.28515625" customWidth="1"/>
    <col min="9736" max="9736" width="3.140625" customWidth="1"/>
    <col min="9737" max="9737" width="12.85546875" customWidth="1"/>
    <col min="9738" max="9738" width="17.28515625" customWidth="1"/>
    <col min="9739" max="9739" width="2.140625" customWidth="1"/>
    <col min="9740" max="9740" width="4.5703125" customWidth="1"/>
    <col min="9741" max="9741" width="11.42578125" customWidth="1"/>
    <col min="9985" max="9985" width="33.7109375" customWidth="1"/>
    <col min="9986" max="9986" width="12.28515625" customWidth="1"/>
    <col min="9987" max="9987" width="4" customWidth="1"/>
    <col min="9988" max="9988" width="11" customWidth="1"/>
    <col min="9989" max="9989" width="3.140625" customWidth="1"/>
    <col min="9990" max="9990" width="17.28515625" customWidth="1"/>
    <col min="9991" max="9991" width="13.28515625" customWidth="1"/>
    <col min="9992" max="9992" width="3.140625" customWidth="1"/>
    <col min="9993" max="9993" width="12.85546875" customWidth="1"/>
    <col min="9994" max="9994" width="17.28515625" customWidth="1"/>
    <col min="9995" max="9995" width="2.140625" customWidth="1"/>
    <col min="9996" max="9996" width="4.5703125" customWidth="1"/>
    <col min="9997" max="9997" width="11.42578125" customWidth="1"/>
    <col min="10241" max="10241" width="33.7109375" customWidth="1"/>
    <col min="10242" max="10242" width="12.28515625" customWidth="1"/>
    <col min="10243" max="10243" width="4" customWidth="1"/>
    <col min="10244" max="10244" width="11" customWidth="1"/>
    <col min="10245" max="10245" width="3.140625" customWidth="1"/>
    <col min="10246" max="10246" width="17.28515625" customWidth="1"/>
    <col min="10247" max="10247" width="13.28515625" customWidth="1"/>
    <col min="10248" max="10248" width="3.140625" customWidth="1"/>
    <col min="10249" max="10249" width="12.85546875" customWidth="1"/>
    <col min="10250" max="10250" width="17.28515625" customWidth="1"/>
    <col min="10251" max="10251" width="2.140625" customWidth="1"/>
    <col min="10252" max="10252" width="4.5703125" customWidth="1"/>
    <col min="10253" max="10253" width="11.42578125" customWidth="1"/>
    <col min="10497" max="10497" width="33.7109375" customWidth="1"/>
    <col min="10498" max="10498" width="12.28515625" customWidth="1"/>
    <col min="10499" max="10499" width="4" customWidth="1"/>
    <col min="10500" max="10500" width="11" customWidth="1"/>
    <col min="10501" max="10501" width="3.140625" customWidth="1"/>
    <col min="10502" max="10502" width="17.28515625" customWidth="1"/>
    <col min="10503" max="10503" width="13.28515625" customWidth="1"/>
    <col min="10504" max="10504" width="3.140625" customWidth="1"/>
    <col min="10505" max="10505" width="12.85546875" customWidth="1"/>
    <col min="10506" max="10506" width="17.28515625" customWidth="1"/>
    <col min="10507" max="10507" width="2.140625" customWidth="1"/>
    <col min="10508" max="10508" width="4.5703125" customWidth="1"/>
    <col min="10509" max="10509" width="11.42578125" customWidth="1"/>
    <col min="10753" max="10753" width="33.7109375" customWidth="1"/>
    <col min="10754" max="10754" width="12.28515625" customWidth="1"/>
    <col min="10755" max="10755" width="4" customWidth="1"/>
    <col min="10756" max="10756" width="11" customWidth="1"/>
    <col min="10757" max="10757" width="3.140625" customWidth="1"/>
    <col min="10758" max="10758" width="17.28515625" customWidth="1"/>
    <col min="10759" max="10759" width="13.28515625" customWidth="1"/>
    <col min="10760" max="10760" width="3.140625" customWidth="1"/>
    <col min="10761" max="10761" width="12.85546875" customWidth="1"/>
    <col min="10762" max="10762" width="17.28515625" customWidth="1"/>
    <col min="10763" max="10763" width="2.140625" customWidth="1"/>
    <col min="10764" max="10764" width="4.5703125" customWidth="1"/>
    <col min="10765" max="10765" width="11.42578125" customWidth="1"/>
    <col min="11009" max="11009" width="33.7109375" customWidth="1"/>
    <col min="11010" max="11010" width="12.28515625" customWidth="1"/>
    <col min="11011" max="11011" width="4" customWidth="1"/>
    <col min="11012" max="11012" width="11" customWidth="1"/>
    <col min="11013" max="11013" width="3.140625" customWidth="1"/>
    <col min="11014" max="11014" width="17.28515625" customWidth="1"/>
    <col min="11015" max="11015" width="13.28515625" customWidth="1"/>
    <col min="11016" max="11016" width="3.140625" customWidth="1"/>
    <col min="11017" max="11017" width="12.85546875" customWidth="1"/>
    <col min="11018" max="11018" width="17.28515625" customWidth="1"/>
    <col min="11019" max="11019" width="2.140625" customWidth="1"/>
    <col min="11020" max="11020" width="4.5703125" customWidth="1"/>
    <col min="11021" max="11021" width="11.42578125" customWidth="1"/>
    <col min="11265" max="11265" width="33.7109375" customWidth="1"/>
    <col min="11266" max="11266" width="12.28515625" customWidth="1"/>
    <col min="11267" max="11267" width="4" customWidth="1"/>
    <col min="11268" max="11268" width="11" customWidth="1"/>
    <col min="11269" max="11269" width="3.140625" customWidth="1"/>
    <col min="11270" max="11270" width="17.28515625" customWidth="1"/>
    <col min="11271" max="11271" width="13.28515625" customWidth="1"/>
    <col min="11272" max="11272" width="3.140625" customWidth="1"/>
    <col min="11273" max="11273" width="12.85546875" customWidth="1"/>
    <col min="11274" max="11274" width="17.28515625" customWidth="1"/>
    <col min="11275" max="11275" width="2.140625" customWidth="1"/>
    <col min="11276" max="11276" width="4.5703125" customWidth="1"/>
    <col min="11277" max="11277" width="11.42578125" customWidth="1"/>
    <col min="11521" max="11521" width="33.7109375" customWidth="1"/>
    <col min="11522" max="11522" width="12.28515625" customWidth="1"/>
    <col min="11523" max="11523" width="4" customWidth="1"/>
    <col min="11524" max="11524" width="11" customWidth="1"/>
    <col min="11525" max="11525" width="3.140625" customWidth="1"/>
    <col min="11526" max="11526" width="17.28515625" customWidth="1"/>
    <col min="11527" max="11527" width="13.28515625" customWidth="1"/>
    <col min="11528" max="11528" width="3.140625" customWidth="1"/>
    <col min="11529" max="11529" width="12.85546875" customWidth="1"/>
    <col min="11530" max="11530" width="17.28515625" customWidth="1"/>
    <col min="11531" max="11531" width="2.140625" customWidth="1"/>
    <col min="11532" max="11532" width="4.5703125" customWidth="1"/>
    <col min="11533" max="11533" width="11.42578125" customWidth="1"/>
    <col min="11777" max="11777" width="33.7109375" customWidth="1"/>
    <col min="11778" max="11778" width="12.28515625" customWidth="1"/>
    <col min="11779" max="11779" width="4" customWidth="1"/>
    <col min="11780" max="11780" width="11" customWidth="1"/>
    <col min="11781" max="11781" width="3.140625" customWidth="1"/>
    <col min="11782" max="11782" width="17.28515625" customWidth="1"/>
    <col min="11783" max="11783" width="13.28515625" customWidth="1"/>
    <col min="11784" max="11784" width="3.140625" customWidth="1"/>
    <col min="11785" max="11785" width="12.85546875" customWidth="1"/>
    <col min="11786" max="11786" width="17.28515625" customWidth="1"/>
    <col min="11787" max="11787" width="2.140625" customWidth="1"/>
    <col min="11788" max="11788" width="4.5703125" customWidth="1"/>
    <col min="11789" max="11789" width="11.42578125" customWidth="1"/>
    <col min="12033" max="12033" width="33.7109375" customWidth="1"/>
    <col min="12034" max="12034" width="12.28515625" customWidth="1"/>
    <col min="12035" max="12035" width="4" customWidth="1"/>
    <col min="12036" max="12036" width="11" customWidth="1"/>
    <col min="12037" max="12037" width="3.140625" customWidth="1"/>
    <col min="12038" max="12038" width="17.28515625" customWidth="1"/>
    <col min="12039" max="12039" width="13.28515625" customWidth="1"/>
    <col min="12040" max="12040" width="3.140625" customWidth="1"/>
    <col min="12041" max="12041" width="12.85546875" customWidth="1"/>
    <col min="12042" max="12042" width="17.28515625" customWidth="1"/>
    <col min="12043" max="12043" width="2.140625" customWidth="1"/>
    <col min="12044" max="12044" width="4.5703125" customWidth="1"/>
    <col min="12045" max="12045" width="11.42578125" customWidth="1"/>
    <col min="12289" max="12289" width="33.7109375" customWidth="1"/>
    <col min="12290" max="12290" width="12.28515625" customWidth="1"/>
    <col min="12291" max="12291" width="4" customWidth="1"/>
    <col min="12292" max="12292" width="11" customWidth="1"/>
    <col min="12293" max="12293" width="3.140625" customWidth="1"/>
    <col min="12294" max="12294" width="17.28515625" customWidth="1"/>
    <col min="12295" max="12295" width="13.28515625" customWidth="1"/>
    <col min="12296" max="12296" width="3.140625" customWidth="1"/>
    <col min="12297" max="12297" width="12.85546875" customWidth="1"/>
    <col min="12298" max="12298" width="17.28515625" customWidth="1"/>
    <col min="12299" max="12299" width="2.140625" customWidth="1"/>
    <col min="12300" max="12300" width="4.5703125" customWidth="1"/>
    <col min="12301" max="12301" width="11.42578125" customWidth="1"/>
    <col min="12545" max="12545" width="33.7109375" customWidth="1"/>
    <col min="12546" max="12546" width="12.28515625" customWidth="1"/>
    <col min="12547" max="12547" width="4" customWidth="1"/>
    <col min="12548" max="12548" width="11" customWidth="1"/>
    <col min="12549" max="12549" width="3.140625" customWidth="1"/>
    <col min="12550" max="12550" width="17.28515625" customWidth="1"/>
    <col min="12551" max="12551" width="13.28515625" customWidth="1"/>
    <col min="12552" max="12552" width="3.140625" customWidth="1"/>
    <col min="12553" max="12553" width="12.85546875" customWidth="1"/>
    <col min="12554" max="12554" width="17.28515625" customWidth="1"/>
    <col min="12555" max="12555" width="2.140625" customWidth="1"/>
    <col min="12556" max="12556" width="4.5703125" customWidth="1"/>
    <col min="12557" max="12557" width="11.42578125" customWidth="1"/>
    <col min="12801" max="12801" width="33.7109375" customWidth="1"/>
    <col min="12802" max="12802" width="12.28515625" customWidth="1"/>
    <col min="12803" max="12803" width="4" customWidth="1"/>
    <col min="12804" max="12804" width="11" customWidth="1"/>
    <col min="12805" max="12805" width="3.140625" customWidth="1"/>
    <col min="12806" max="12806" width="17.28515625" customWidth="1"/>
    <col min="12807" max="12807" width="13.28515625" customWidth="1"/>
    <col min="12808" max="12808" width="3.140625" customWidth="1"/>
    <col min="12809" max="12809" width="12.85546875" customWidth="1"/>
    <col min="12810" max="12810" width="17.28515625" customWidth="1"/>
    <col min="12811" max="12811" width="2.140625" customWidth="1"/>
    <col min="12812" max="12812" width="4.5703125" customWidth="1"/>
    <col min="12813" max="12813" width="11.42578125" customWidth="1"/>
    <col min="13057" max="13057" width="33.7109375" customWidth="1"/>
    <col min="13058" max="13058" width="12.28515625" customWidth="1"/>
    <col min="13059" max="13059" width="4" customWidth="1"/>
    <col min="13060" max="13060" width="11" customWidth="1"/>
    <col min="13061" max="13061" width="3.140625" customWidth="1"/>
    <col min="13062" max="13062" width="17.28515625" customWidth="1"/>
    <col min="13063" max="13063" width="13.28515625" customWidth="1"/>
    <col min="13064" max="13064" width="3.140625" customWidth="1"/>
    <col min="13065" max="13065" width="12.85546875" customWidth="1"/>
    <col min="13066" max="13066" width="17.28515625" customWidth="1"/>
    <col min="13067" max="13067" width="2.140625" customWidth="1"/>
    <col min="13068" max="13068" width="4.5703125" customWidth="1"/>
    <col min="13069" max="13069" width="11.42578125" customWidth="1"/>
    <col min="13313" max="13313" width="33.7109375" customWidth="1"/>
    <col min="13314" max="13314" width="12.28515625" customWidth="1"/>
    <col min="13315" max="13315" width="4" customWidth="1"/>
    <col min="13316" max="13316" width="11" customWidth="1"/>
    <col min="13317" max="13317" width="3.140625" customWidth="1"/>
    <col min="13318" max="13318" width="17.28515625" customWidth="1"/>
    <col min="13319" max="13319" width="13.28515625" customWidth="1"/>
    <col min="13320" max="13320" width="3.140625" customWidth="1"/>
    <col min="13321" max="13321" width="12.85546875" customWidth="1"/>
    <col min="13322" max="13322" width="17.28515625" customWidth="1"/>
    <col min="13323" max="13323" width="2.140625" customWidth="1"/>
    <col min="13324" max="13324" width="4.5703125" customWidth="1"/>
    <col min="13325" max="13325" width="11.42578125" customWidth="1"/>
    <col min="13569" max="13569" width="33.7109375" customWidth="1"/>
    <col min="13570" max="13570" width="12.28515625" customWidth="1"/>
    <col min="13571" max="13571" width="4" customWidth="1"/>
    <col min="13572" max="13572" width="11" customWidth="1"/>
    <col min="13573" max="13573" width="3.140625" customWidth="1"/>
    <col min="13574" max="13574" width="17.28515625" customWidth="1"/>
    <col min="13575" max="13575" width="13.28515625" customWidth="1"/>
    <col min="13576" max="13576" width="3.140625" customWidth="1"/>
    <col min="13577" max="13577" width="12.85546875" customWidth="1"/>
    <col min="13578" max="13578" width="17.28515625" customWidth="1"/>
    <col min="13579" max="13579" width="2.140625" customWidth="1"/>
    <col min="13580" max="13580" width="4.5703125" customWidth="1"/>
    <col min="13581" max="13581" width="11.42578125" customWidth="1"/>
    <col min="13825" max="13825" width="33.7109375" customWidth="1"/>
    <col min="13826" max="13826" width="12.28515625" customWidth="1"/>
    <col min="13827" max="13827" width="4" customWidth="1"/>
    <col min="13828" max="13828" width="11" customWidth="1"/>
    <col min="13829" max="13829" width="3.140625" customWidth="1"/>
    <col min="13830" max="13830" width="17.28515625" customWidth="1"/>
    <col min="13831" max="13831" width="13.28515625" customWidth="1"/>
    <col min="13832" max="13832" width="3.140625" customWidth="1"/>
    <col min="13833" max="13833" width="12.85546875" customWidth="1"/>
    <col min="13834" max="13834" width="17.28515625" customWidth="1"/>
    <col min="13835" max="13835" width="2.140625" customWidth="1"/>
    <col min="13836" max="13836" width="4.5703125" customWidth="1"/>
    <col min="13837" max="13837" width="11.42578125" customWidth="1"/>
    <col min="14081" max="14081" width="33.7109375" customWidth="1"/>
    <col min="14082" max="14082" width="12.28515625" customWidth="1"/>
    <col min="14083" max="14083" width="4" customWidth="1"/>
    <col min="14084" max="14084" width="11" customWidth="1"/>
    <col min="14085" max="14085" width="3.140625" customWidth="1"/>
    <col min="14086" max="14086" width="17.28515625" customWidth="1"/>
    <col min="14087" max="14087" width="13.28515625" customWidth="1"/>
    <col min="14088" max="14088" width="3.140625" customWidth="1"/>
    <col min="14089" max="14089" width="12.85546875" customWidth="1"/>
    <col min="14090" max="14090" width="17.28515625" customWidth="1"/>
    <col min="14091" max="14091" width="2.140625" customWidth="1"/>
    <col min="14092" max="14092" width="4.5703125" customWidth="1"/>
    <col min="14093" max="14093" width="11.42578125" customWidth="1"/>
    <col min="14337" max="14337" width="33.7109375" customWidth="1"/>
    <col min="14338" max="14338" width="12.28515625" customWidth="1"/>
    <col min="14339" max="14339" width="4" customWidth="1"/>
    <col min="14340" max="14340" width="11" customWidth="1"/>
    <col min="14341" max="14341" width="3.140625" customWidth="1"/>
    <col min="14342" max="14342" width="17.28515625" customWidth="1"/>
    <col min="14343" max="14343" width="13.28515625" customWidth="1"/>
    <col min="14344" max="14344" width="3.140625" customWidth="1"/>
    <col min="14345" max="14345" width="12.85546875" customWidth="1"/>
    <col min="14346" max="14346" width="17.28515625" customWidth="1"/>
    <col min="14347" max="14347" width="2.140625" customWidth="1"/>
    <col min="14348" max="14348" width="4.5703125" customWidth="1"/>
    <col min="14349" max="14349" width="11.42578125" customWidth="1"/>
    <col min="14593" max="14593" width="33.7109375" customWidth="1"/>
    <col min="14594" max="14594" width="12.28515625" customWidth="1"/>
    <col min="14595" max="14595" width="4" customWidth="1"/>
    <col min="14596" max="14596" width="11" customWidth="1"/>
    <col min="14597" max="14597" width="3.140625" customWidth="1"/>
    <col min="14598" max="14598" width="17.28515625" customWidth="1"/>
    <col min="14599" max="14599" width="13.28515625" customWidth="1"/>
    <col min="14600" max="14600" width="3.140625" customWidth="1"/>
    <col min="14601" max="14601" width="12.85546875" customWidth="1"/>
    <col min="14602" max="14602" width="17.28515625" customWidth="1"/>
    <col min="14603" max="14603" width="2.140625" customWidth="1"/>
    <col min="14604" max="14604" width="4.5703125" customWidth="1"/>
    <col min="14605" max="14605" width="11.42578125" customWidth="1"/>
    <col min="14849" max="14849" width="33.7109375" customWidth="1"/>
    <col min="14850" max="14850" width="12.28515625" customWidth="1"/>
    <col min="14851" max="14851" width="4" customWidth="1"/>
    <col min="14852" max="14852" width="11" customWidth="1"/>
    <col min="14853" max="14853" width="3.140625" customWidth="1"/>
    <col min="14854" max="14854" width="17.28515625" customWidth="1"/>
    <col min="14855" max="14855" width="13.28515625" customWidth="1"/>
    <col min="14856" max="14856" width="3.140625" customWidth="1"/>
    <col min="14857" max="14857" width="12.85546875" customWidth="1"/>
    <col min="14858" max="14858" width="17.28515625" customWidth="1"/>
    <col min="14859" max="14859" width="2.140625" customWidth="1"/>
    <col min="14860" max="14860" width="4.5703125" customWidth="1"/>
    <col min="14861" max="14861" width="11.42578125" customWidth="1"/>
    <col min="15105" max="15105" width="33.7109375" customWidth="1"/>
    <col min="15106" max="15106" width="12.28515625" customWidth="1"/>
    <col min="15107" max="15107" width="4" customWidth="1"/>
    <col min="15108" max="15108" width="11" customWidth="1"/>
    <col min="15109" max="15109" width="3.140625" customWidth="1"/>
    <col min="15110" max="15110" width="17.28515625" customWidth="1"/>
    <col min="15111" max="15111" width="13.28515625" customWidth="1"/>
    <col min="15112" max="15112" width="3.140625" customWidth="1"/>
    <col min="15113" max="15113" width="12.85546875" customWidth="1"/>
    <col min="15114" max="15114" width="17.28515625" customWidth="1"/>
    <col min="15115" max="15115" width="2.140625" customWidth="1"/>
    <col min="15116" max="15116" width="4.5703125" customWidth="1"/>
    <col min="15117" max="15117" width="11.42578125" customWidth="1"/>
    <col min="15361" max="15361" width="33.7109375" customWidth="1"/>
    <col min="15362" max="15362" width="12.28515625" customWidth="1"/>
    <col min="15363" max="15363" width="4" customWidth="1"/>
    <col min="15364" max="15364" width="11" customWidth="1"/>
    <col min="15365" max="15365" width="3.140625" customWidth="1"/>
    <col min="15366" max="15366" width="17.28515625" customWidth="1"/>
    <col min="15367" max="15367" width="13.28515625" customWidth="1"/>
    <col min="15368" max="15368" width="3.140625" customWidth="1"/>
    <col min="15369" max="15369" width="12.85546875" customWidth="1"/>
    <col min="15370" max="15370" width="17.28515625" customWidth="1"/>
    <col min="15371" max="15371" width="2.140625" customWidth="1"/>
    <col min="15372" max="15372" width="4.5703125" customWidth="1"/>
    <col min="15373" max="15373" width="11.42578125" customWidth="1"/>
    <col min="15617" max="15617" width="33.7109375" customWidth="1"/>
    <col min="15618" max="15618" width="12.28515625" customWidth="1"/>
    <col min="15619" max="15619" width="4" customWidth="1"/>
    <col min="15620" max="15620" width="11" customWidth="1"/>
    <col min="15621" max="15621" width="3.140625" customWidth="1"/>
    <col min="15622" max="15622" width="17.28515625" customWidth="1"/>
    <col min="15623" max="15623" width="13.28515625" customWidth="1"/>
    <col min="15624" max="15624" width="3.140625" customWidth="1"/>
    <col min="15625" max="15625" width="12.85546875" customWidth="1"/>
    <col min="15626" max="15626" width="17.28515625" customWidth="1"/>
    <col min="15627" max="15627" width="2.140625" customWidth="1"/>
    <col min="15628" max="15628" width="4.5703125" customWidth="1"/>
    <col min="15629" max="15629" width="11.42578125" customWidth="1"/>
    <col min="15873" max="15873" width="33.7109375" customWidth="1"/>
    <col min="15874" max="15874" width="12.28515625" customWidth="1"/>
    <col min="15875" max="15875" width="4" customWidth="1"/>
    <col min="15876" max="15876" width="11" customWidth="1"/>
    <col min="15877" max="15877" width="3.140625" customWidth="1"/>
    <col min="15878" max="15878" width="17.28515625" customWidth="1"/>
    <col min="15879" max="15879" width="13.28515625" customWidth="1"/>
    <col min="15880" max="15880" width="3.140625" customWidth="1"/>
    <col min="15881" max="15881" width="12.85546875" customWidth="1"/>
    <col min="15882" max="15882" width="17.28515625" customWidth="1"/>
    <col min="15883" max="15883" width="2.140625" customWidth="1"/>
    <col min="15884" max="15884" width="4.5703125" customWidth="1"/>
    <col min="15885" max="15885" width="11.42578125" customWidth="1"/>
    <col min="16129" max="16129" width="33.7109375" customWidth="1"/>
    <col min="16130" max="16130" width="12.28515625" customWidth="1"/>
    <col min="16131" max="16131" width="4" customWidth="1"/>
    <col min="16132" max="16132" width="11" customWidth="1"/>
    <col min="16133" max="16133" width="3.140625" customWidth="1"/>
    <col min="16134" max="16134" width="17.28515625" customWidth="1"/>
    <col min="16135" max="16135" width="13.28515625" customWidth="1"/>
    <col min="16136" max="16136" width="3.140625" customWidth="1"/>
    <col min="16137" max="16137" width="12.85546875" customWidth="1"/>
    <col min="16138" max="16138" width="17.28515625" customWidth="1"/>
    <col min="16139" max="16139" width="2.140625" customWidth="1"/>
    <col min="16140" max="16140" width="4.5703125" customWidth="1"/>
    <col min="16141" max="16141" width="11.42578125" customWidth="1"/>
  </cols>
  <sheetData>
    <row r="1" spans="1:13" ht="20.25" x14ac:dyDescent="0.3">
      <c r="A1" s="376" t="s">
        <v>31</v>
      </c>
      <c r="B1" s="376"/>
      <c r="C1" s="376"/>
      <c r="D1" s="376"/>
      <c r="E1" s="376"/>
      <c r="F1" s="376"/>
      <c r="G1" s="376"/>
      <c r="H1" s="376"/>
      <c r="I1" s="71"/>
      <c r="J1" s="71"/>
      <c r="K1" s="71"/>
      <c r="L1" s="71"/>
      <c r="M1" s="71"/>
    </row>
    <row r="2" spans="1:13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71"/>
      <c r="J2" s="71"/>
      <c r="K2" s="71"/>
      <c r="L2" s="71"/>
      <c r="M2" s="71"/>
    </row>
    <row r="3" spans="1:13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8" x14ac:dyDescent="0.25">
      <c r="A4" s="377" t="s">
        <v>46</v>
      </c>
      <c r="B4" s="377"/>
      <c r="C4" s="377"/>
      <c r="D4" s="377"/>
      <c r="E4" s="377"/>
      <c r="F4" s="377"/>
      <c r="G4" s="377"/>
      <c r="H4" s="377"/>
      <c r="I4" s="72"/>
      <c r="J4" s="72"/>
      <c r="K4" s="72"/>
      <c r="L4" s="72"/>
      <c r="M4" s="30"/>
    </row>
    <row r="5" spans="1:13" ht="18" x14ac:dyDescent="0.25">
      <c r="A5" s="377" t="s">
        <v>47</v>
      </c>
      <c r="B5" s="377"/>
      <c r="C5" s="377"/>
      <c r="D5" s="377"/>
      <c r="E5" s="377"/>
      <c r="F5" s="377"/>
      <c r="G5" s="377"/>
      <c r="H5" s="377"/>
      <c r="I5" s="72"/>
      <c r="J5" s="72"/>
      <c r="K5" s="72"/>
      <c r="L5" s="72"/>
      <c r="M5" s="30"/>
    </row>
    <row r="6" spans="1:13" ht="15" x14ac:dyDescent="0.2">
      <c r="A6" s="378" t="s">
        <v>4</v>
      </c>
      <c r="B6" s="378"/>
      <c r="C6" s="378"/>
      <c r="D6" s="378"/>
      <c r="E6" s="378"/>
      <c r="F6" s="378"/>
      <c r="G6" s="378"/>
      <c r="H6" s="378"/>
      <c r="I6" s="73"/>
      <c r="J6" s="73"/>
      <c r="K6" s="73"/>
      <c r="L6" s="73"/>
      <c r="M6" s="30"/>
    </row>
    <row r="7" spans="1:13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.75" x14ac:dyDescent="0.25">
      <c r="A8" s="33"/>
      <c r="B8" s="35"/>
      <c r="C8" s="34"/>
      <c r="D8" s="4" t="s">
        <v>5</v>
      </c>
      <c r="E8" s="98"/>
      <c r="F8" s="35"/>
      <c r="G8" s="4" t="s">
        <v>5</v>
      </c>
      <c r="H8" s="36"/>
      <c r="I8" s="83"/>
      <c r="M8" s="30"/>
    </row>
    <row r="9" spans="1:13" ht="15.75" x14ac:dyDescent="0.25">
      <c r="A9" s="7" t="s">
        <v>48</v>
      </c>
      <c r="B9" s="8" t="s">
        <v>7</v>
      </c>
      <c r="C9" s="99"/>
      <c r="D9" s="9" t="s">
        <v>8</v>
      </c>
      <c r="E9" s="80"/>
      <c r="F9" s="8" t="s">
        <v>9</v>
      </c>
      <c r="G9" s="9" t="s">
        <v>8</v>
      </c>
      <c r="H9" s="39"/>
      <c r="I9" s="83"/>
      <c r="M9" s="30"/>
    </row>
    <row r="10" spans="1:13" ht="15.75" x14ac:dyDescent="0.25">
      <c r="A10" s="63"/>
      <c r="B10" s="64"/>
      <c r="C10" s="100"/>
      <c r="D10" s="65"/>
      <c r="E10" s="96"/>
      <c r="F10" s="64"/>
      <c r="G10" s="65"/>
      <c r="H10" s="70"/>
      <c r="I10" s="83"/>
      <c r="M10" s="30"/>
    </row>
    <row r="11" spans="1:13" ht="15.75" x14ac:dyDescent="0.25">
      <c r="A11" s="63" t="s">
        <v>49</v>
      </c>
      <c r="B11" s="64"/>
      <c r="C11" s="100"/>
      <c r="D11" s="65"/>
      <c r="E11" s="96"/>
      <c r="F11" s="64"/>
      <c r="G11" s="65"/>
      <c r="H11" s="70"/>
      <c r="I11" s="83"/>
      <c r="M11" s="30"/>
    </row>
    <row r="12" spans="1:13" ht="15.75" x14ac:dyDescent="0.25">
      <c r="A12" s="101" t="s">
        <v>50</v>
      </c>
      <c r="B12" s="102">
        <v>265</v>
      </c>
      <c r="C12" s="68"/>
      <c r="D12" s="103">
        <f>(B12/B$16)*100</f>
        <v>55.78947368421052</v>
      </c>
      <c r="E12" s="104" t="s">
        <v>11</v>
      </c>
      <c r="F12" s="16">
        <v>1315813621</v>
      </c>
      <c r="G12" s="42">
        <f>(F12/F$16)*100</f>
        <v>92.780404377295525</v>
      </c>
      <c r="H12" s="43" t="s">
        <v>11</v>
      </c>
      <c r="I12" s="83"/>
      <c r="M12" s="30"/>
    </row>
    <row r="13" spans="1:13" ht="24.95" customHeight="1" x14ac:dyDescent="0.25">
      <c r="A13" s="40" t="s">
        <v>51</v>
      </c>
      <c r="B13" s="102">
        <v>133</v>
      </c>
      <c r="C13" s="68"/>
      <c r="D13" s="103">
        <f>(B13/B$16)*100</f>
        <v>28.000000000000004</v>
      </c>
      <c r="E13" s="105"/>
      <c r="F13" s="86">
        <v>101965981</v>
      </c>
      <c r="G13" s="42">
        <f>(F13/F$16)*100</f>
        <v>7.1898062148937374</v>
      </c>
      <c r="H13" s="43"/>
      <c r="I13" s="83"/>
      <c r="M13" s="30"/>
    </row>
    <row r="14" spans="1:13" ht="24.95" customHeight="1" x14ac:dyDescent="0.25">
      <c r="A14" s="40" t="s">
        <v>52</v>
      </c>
      <c r="B14" s="102">
        <v>77</v>
      </c>
      <c r="C14" s="68"/>
      <c r="D14" s="103">
        <f>(B14/B$16)*100</f>
        <v>16.210526315789473</v>
      </c>
      <c r="E14" s="105"/>
      <c r="F14" s="86">
        <v>422474</v>
      </c>
      <c r="G14" s="42">
        <f>(F14/F$16)*100</f>
        <v>2.9789407810738529E-2</v>
      </c>
      <c r="H14" s="43"/>
      <c r="I14" s="83"/>
      <c r="M14" s="30"/>
    </row>
    <row r="15" spans="1:13" ht="15.75" x14ac:dyDescent="0.25">
      <c r="A15" s="40"/>
      <c r="B15" s="106"/>
      <c r="C15" s="68"/>
      <c r="D15" s="107"/>
      <c r="E15" s="108"/>
      <c r="F15" s="88"/>
      <c r="G15" s="109"/>
      <c r="H15" s="70"/>
      <c r="I15" s="68"/>
      <c r="M15" s="30"/>
    </row>
    <row r="16" spans="1:13" ht="16.5" x14ac:dyDescent="0.25">
      <c r="A16" s="45" t="s">
        <v>18</v>
      </c>
      <c r="B16" s="110">
        <f>SUM(B12:B14)</f>
        <v>475</v>
      </c>
      <c r="C16" s="37"/>
      <c r="D16" s="111">
        <f>SUM(D12:D14)</f>
        <v>100</v>
      </c>
      <c r="E16" s="112" t="s">
        <v>11</v>
      </c>
      <c r="F16" s="90">
        <f>SUM(F12:F14)</f>
        <v>1418202076</v>
      </c>
      <c r="G16" s="113">
        <f>SUM(G12:G14)</f>
        <v>100</v>
      </c>
      <c r="H16" s="114" t="s">
        <v>11</v>
      </c>
      <c r="I16" s="115"/>
      <c r="M16" s="116"/>
    </row>
    <row r="17" spans="1:13" x14ac:dyDescent="0.2">
      <c r="A17" s="30"/>
      <c r="B17" s="30"/>
      <c r="C17" s="30"/>
      <c r="D17" s="30"/>
      <c r="E17" s="50"/>
      <c r="F17" s="50"/>
      <c r="G17" s="50"/>
      <c r="H17" s="50"/>
      <c r="I17" s="117"/>
      <c r="J17" s="50"/>
      <c r="K17" s="50"/>
      <c r="L17" s="30"/>
      <c r="M17" s="30"/>
    </row>
    <row r="18" spans="1:13" x14ac:dyDescent="0.2">
      <c r="F18" s="118"/>
    </row>
  </sheetData>
  <mergeCells count="5">
    <mergeCell ref="A1:H1"/>
    <mergeCell ref="A2:H2"/>
    <mergeCell ref="A4:H4"/>
    <mergeCell ref="A5:H5"/>
    <mergeCell ref="A6:H6"/>
  </mergeCells>
  <pageMargins left="0.7" right="0.7" top="0.75" bottom="0.75" header="0.3" footer="0.3"/>
  <pageSetup scale="94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Normal="100" workbookViewId="0">
      <selection activeCell="A19" sqref="A19"/>
    </sheetView>
  </sheetViews>
  <sheetFormatPr defaultRowHeight="12.75" x14ac:dyDescent="0.2"/>
  <cols>
    <col min="1" max="1" width="11.42578125" customWidth="1"/>
    <col min="2" max="2" width="22.28515625" customWidth="1"/>
    <col min="3" max="3" width="12.28515625" customWidth="1"/>
    <col min="4" max="4" width="17.7109375" customWidth="1"/>
    <col min="5" max="5" width="12.28515625" customWidth="1"/>
    <col min="6" max="6" width="17.7109375" customWidth="1"/>
    <col min="7" max="7" width="12.28515625" customWidth="1"/>
    <col min="8" max="8" width="17.7109375" customWidth="1"/>
    <col min="9" max="9" width="2.140625" customWidth="1"/>
    <col min="10" max="10" width="4.5703125" customWidth="1"/>
    <col min="11" max="11" width="11.42578125" customWidth="1"/>
    <col min="257" max="257" width="11.42578125" customWidth="1"/>
    <col min="258" max="258" width="22.28515625" customWidth="1"/>
    <col min="259" max="259" width="12.28515625" customWidth="1"/>
    <col min="260" max="260" width="17.7109375" customWidth="1"/>
    <col min="261" max="261" width="12.28515625" customWidth="1"/>
    <col min="262" max="262" width="17.7109375" customWidth="1"/>
    <col min="263" max="263" width="12.28515625" customWidth="1"/>
    <col min="264" max="264" width="17.7109375" customWidth="1"/>
    <col min="265" max="265" width="2.140625" customWidth="1"/>
    <col min="266" max="266" width="4.5703125" customWidth="1"/>
    <col min="267" max="267" width="11.42578125" customWidth="1"/>
    <col min="513" max="513" width="11.42578125" customWidth="1"/>
    <col min="514" max="514" width="22.28515625" customWidth="1"/>
    <col min="515" max="515" width="12.28515625" customWidth="1"/>
    <col min="516" max="516" width="17.7109375" customWidth="1"/>
    <col min="517" max="517" width="12.28515625" customWidth="1"/>
    <col min="518" max="518" width="17.7109375" customWidth="1"/>
    <col min="519" max="519" width="12.28515625" customWidth="1"/>
    <col min="520" max="520" width="17.7109375" customWidth="1"/>
    <col min="521" max="521" width="2.140625" customWidth="1"/>
    <col min="522" max="522" width="4.5703125" customWidth="1"/>
    <col min="523" max="523" width="11.42578125" customWidth="1"/>
    <col min="769" max="769" width="11.42578125" customWidth="1"/>
    <col min="770" max="770" width="22.28515625" customWidth="1"/>
    <col min="771" max="771" width="12.28515625" customWidth="1"/>
    <col min="772" max="772" width="17.7109375" customWidth="1"/>
    <col min="773" max="773" width="12.28515625" customWidth="1"/>
    <col min="774" max="774" width="17.7109375" customWidth="1"/>
    <col min="775" max="775" width="12.28515625" customWidth="1"/>
    <col min="776" max="776" width="17.7109375" customWidth="1"/>
    <col min="777" max="777" width="2.140625" customWidth="1"/>
    <col min="778" max="778" width="4.5703125" customWidth="1"/>
    <col min="779" max="779" width="11.42578125" customWidth="1"/>
    <col min="1025" max="1025" width="11.42578125" customWidth="1"/>
    <col min="1026" max="1026" width="22.28515625" customWidth="1"/>
    <col min="1027" max="1027" width="12.28515625" customWidth="1"/>
    <col min="1028" max="1028" width="17.7109375" customWidth="1"/>
    <col min="1029" max="1029" width="12.28515625" customWidth="1"/>
    <col min="1030" max="1030" width="17.7109375" customWidth="1"/>
    <col min="1031" max="1031" width="12.28515625" customWidth="1"/>
    <col min="1032" max="1032" width="17.7109375" customWidth="1"/>
    <col min="1033" max="1033" width="2.140625" customWidth="1"/>
    <col min="1034" max="1034" width="4.5703125" customWidth="1"/>
    <col min="1035" max="1035" width="11.42578125" customWidth="1"/>
    <col min="1281" max="1281" width="11.42578125" customWidth="1"/>
    <col min="1282" max="1282" width="22.28515625" customWidth="1"/>
    <col min="1283" max="1283" width="12.28515625" customWidth="1"/>
    <col min="1284" max="1284" width="17.7109375" customWidth="1"/>
    <col min="1285" max="1285" width="12.28515625" customWidth="1"/>
    <col min="1286" max="1286" width="17.7109375" customWidth="1"/>
    <col min="1287" max="1287" width="12.28515625" customWidth="1"/>
    <col min="1288" max="1288" width="17.7109375" customWidth="1"/>
    <col min="1289" max="1289" width="2.140625" customWidth="1"/>
    <col min="1290" max="1290" width="4.5703125" customWidth="1"/>
    <col min="1291" max="1291" width="11.42578125" customWidth="1"/>
    <col min="1537" max="1537" width="11.42578125" customWidth="1"/>
    <col min="1538" max="1538" width="22.28515625" customWidth="1"/>
    <col min="1539" max="1539" width="12.28515625" customWidth="1"/>
    <col min="1540" max="1540" width="17.7109375" customWidth="1"/>
    <col min="1541" max="1541" width="12.28515625" customWidth="1"/>
    <col min="1542" max="1542" width="17.7109375" customWidth="1"/>
    <col min="1543" max="1543" width="12.28515625" customWidth="1"/>
    <col min="1544" max="1544" width="17.7109375" customWidth="1"/>
    <col min="1545" max="1545" width="2.140625" customWidth="1"/>
    <col min="1546" max="1546" width="4.5703125" customWidth="1"/>
    <col min="1547" max="1547" width="11.42578125" customWidth="1"/>
    <col min="1793" max="1793" width="11.42578125" customWidth="1"/>
    <col min="1794" max="1794" width="22.28515625" customWidth="1"/>
    <col min="1795" max="1795" width="12.28515625" customWidth="1"/>
    <col min="1796" max="1796" width="17.7109375" customWidth="1"/>
    <col min="1797" max="1797" width="12.28515625" customWidth="1"/>
    <col min="1798" max="1798" width="17.7109375" customWidth="1"/>
    <col min="1799" max="1799" width="12.28515625" customWidth="1"/>
    <col min="1800" max="1800" width="17.7109375" customWidth="1"/>
    <col min="1801" max="1801" width="2.140625" customWidth="1"/>
    <col min="1802" max="1802" width="4.5703125" customWidth="1"/>
    <col min="1803" max="1803" width="11.42578125" customWidth="1"/>
    <col min="2049" max="2049" width="11.42578125" customWidth="1"/>
    <col min="2050" max="2050" width="22.28515625" customWidth="1"/>
    <col min="2051" max="2051" width="12.28515625" customWidth="1"/>
    <col min="2052" max="2052" width="17.7109375" customWidth="1"/>
    <col min="2053" max="2053" width="12.28515625" customWidth="1"/>
    <col min="2054" max="2054" width="17.7109375" customWidth="1"/>
    <col min="2055" max="2055" width="12.28515625" customWidth="1"/>
    <col min="2056" max="2056" width="17.7109375" customWidth="1"/>
    <col min="2057" max="2057" width="2.140625" customWidth="1"/>
    <col min="2058" max="2058" width="4.5703125" customWidth="1"/>
    <col min="2059" max="2059" width="11.42578125" customWidth="1"/>
    <col min="2305" max="2305" width="11.42578125" customWidth="1"/>
    <col min="2306" max="2306" width="22.28515625" customWidth="1"/>
    <col min="2307" max="2307" width="12.28515625" customWidth="1"/>
    <col min="2308" max="2308" width="17.7109375" customWidth="1"/>
    <col min="2309" max="2309" width="12.28515625" customWidth="1"/>
    <col min="2310" max="2310" width="17.7109375" customWidth="1"/>
    <col min="2311" max="2311" width="12.28515625" customWidth="1"/>
    <col min="2312" max="2312" width="17.7109375" customWidth="1"/>
    <col min="2313" max="2313" width="2.140625" customWidth="1"/>
    <col min="2314" max="2314" width="4.5703125" customWidth="1"/>
    <col min="2315" max="2315" width="11.42578125" customWidth="1"/>
    <col min="2561" max="2561" width="11.42578125" customWidth="1"/>
    <col min="2562" max="2562" width="22.28515625" customWidth="1"/>
    <col min="2563" max="2563" width="12.28515625" customWidth="1"/>
    <col min="2564" max="2564" width="17.7109375" customWidth="1"/>
    <col min="2565" max="2565" width="12.28515625" customWidth="1"/>
    <col min="2566" max="2566" width="17.7109375" customWidth="1"/>
    <col min="2567" max="2567" width="12.28515625" customWidth="1"/>
    <col min="2568" max="2568" width="17.7109375" customWidth="1"/>
    <col min="2569" max="2569" width="2.140625" customWidth="1"/>
    <col min="2570" max="2570" width="4.5703125" customWidth="1"/>
    <col min="2571" max="2571" width="11.42578125" customWidth="1"/>
    <col min="2817" max="2817" width="11.42578125" customWidth="1"/>
    <col min="2818" max="2818" width="22.28515625" customWidth="1"/>
    <col min="2819" max="2819" width="12.28515625" customWidth="1"/>
    <col min="2820" max="2820" width="17.7109375" customWidth="1"/>
    <col min="2821" max="2821" width="12.28515625" customWidth="1"/>
    <col min="2822" max="2822" width="17.7109375" customWidth="1"/>
    <col min="2823" max="2823" width="12.28515625" customWidth="1"/>
    <col min="2824" max="2824" width="17.7109375" customWidth="1"/>
    <col min="2825" max="2825" width="2.140625" customWidth="1"/>
    <col min="2826" max="2826" width="4.5703125" customWidth="1"/>
    <col min="2827" max="2827" width="11.42578125" customWidth="1"/>
    <col min="3073" max="3073" width="11.42578125" customWidth="1"/>
    <col min="3074" max="3074" width="22.28515625" customWidth="1"/>
    <col min="3075" max="3075" width="12.28515625" customWidth="1"/>
    <col min="3076" max="3076" width="17.7109375" customWidth="1"/>
    <col min="3077" max="3077" width="12.28515625" customWidth="1"/>
    <col min="3078" max="3078" width="17.7109375" customWidth="1"/>
    <col min="3079" max="3079" width="12.28515625" customWidth="1"/>
    <col min="3080" max="3080" width="17.7109375" customWidth="1"/>
    <col min="3081" max="3081" width="2.140625" customWidth="1"/>
    <col min="3082" max="3082" width="4.5703125" customWidth="1"/>
    <col min="3083" max="3083" width="11.42578125" customWidth="1"/>
    <col min="3329" max="3329" width="11.42578125" customWidth="1"/>
    <col min="3330" max="3330" width="22.28515625" customWidth="1"/>
    <col min="3331" max="3331" width="12.28515625" customWidth="1"/>
    <col min="3332" max="3332" width="17.7109375" customWidth="1"/>
    <col min="3333" max="3333" width="12.28515625" customWidth="1"/>
    <col min="3334" max="3334" width="17.7109375" customWidth="1"/>
    <col min="3335" max="3335" width="12.28515625" customWidth="1"/>
    <col min="3336" max="3336" width="17.7109375" customWidth="1"/>
    <col min="3337" max="3337" width="2.140625" customWidth="1"/>
    <col min="3338" max="3338" width="4.5703125" customWidth="1"/>
    <col min="3339" max="3339" width="11.42578125" customWidth="1"/>
    <col min="3585" max="3585" width="11.42578125" customWidth="1"/>
    <col min="3586" max="3586" width="22.28515625" customWidth="1"/>
    <col min="3587" max="3587" width="12.28515625" customWidth="1"/>
    <col min="3588" max="3588" width="17.7109375" customWidth="1"/>
    <col min="3589" max="3589" width="12.28515625" customWidth="1"/>
    <col min="3590" max="3590" width="17.7109375" customWidth="1"/>
    <col min="3591" max="3591" width="12.28515625" customWidth="1"/>
    <col min="3592" max="3592" width="17.7109375" customWidth="1"/>
    <col min="3593" max="3593" width="2.140625" customWidth="1"/>
    <col min="3594" max="3594" width="4.5703125" customWidth="1"/>
    <col min="3595" max="3595" width="11.42578125" customWidth="1"/>
    <col min="3841" max="3841" width="11.42578125" customWidth="1"/>
    <col min="3842" max="3842" width="22.28515625" customWidth="1"/>
    <col min="3843" max="3843" width="12.28515625" customWidth="1"/>
    <col min="3844" max="3844" width="17.7109375" customWidth="1"/>
    <col min="3845" max="3845" width="12.28515625" customWidth="1"/>
    <col min="3846" max="3846" width="17.7109375" customWidth="1"/>
    <col min="3847" max="3847" width="12.28515625" customWidth="1"/>
    <col min="3848" max="3848" width="17.7109375" customWidth="1"/>
    <col min="3849" max="3849" width="2.140625" customWidth="1"/>
    <col min="3850" max="3850" width="4.5703125" customWidth="1"/>
    <col min="3851" max="3851" width="11.42578125" customWidth="1"/>
    <col min="4097" max="4097" width="11.42578125" customWidth="1"/>
    <col min="4098" max="4098" width="22.28515625" customWidth="1"/>
    <col min="4099" max="4099" width="12.28515625" customWidth="1"/>
    <col min="4100" max="4100" width="17.7109375" customWidth="1"/>
    <col min="4101" max="4101" width="12.28515625" customWidth="1"/>
    <col min="4102" max="4102" width="17.7109375" customWidth="1"/>
    <col min="4103" max="4103" width="12.28515625" customWidth="1"/>
    <col min="4104" max="4104" width="17.7109375" customWidth="1"/>
    <col min="4105" max="4105" width="2.140625" customWidth="1"/>
    <col min="4106" max="4106" width="4.5703125" customWidth="1"/>
    <col min="4107" max="4107" width="11.42578125" customWidth="1"/>
    <col min="4353" max="4353" width="11.42578125" customWidth="1"/>
    <col min="4354" max="4354" width="22.28515625" customWidth="1"/>
    <col min="4355" max="4355" width="12.28515625" customWidth="1"/>
    <col min="4356" max="4356" width="17.7109375" customWidth="1"/>
    <col min="4357" max="4357" width="12.28515625" customWidth="1"/>
    <col min="4358" max="4358" width="17.7109375" customWidth="1"/>
    <col min="4359" max="4359" width="12.28515625" customWidth="1"/>
    <col min="4360" max="4360" width="17.7109375" customWidth="1"/>
    <col min="4361" max="4361" width="2.140625" customWidth="1"/>
    <col min="4362" max="4362" width="4.5703125" customWidth="1"/>
    <col min="4363" max="4363" width="11.42578125" customWidth="1"/>
    <col min="4609" max="4609" width="11.42578125" customWidth="1"/>
    <col min="4610" max="4610" width="22.28515625" customWidth="1"/>
    <col min="4611" max="4611" width="12.28515625" customWidth="1"/>
    <col min="4612" max="4612" width="17.7109375" customWidth="1"/>
    <col min="4613" max="4613" width="12.28515625" customWidth="1"/>
    <col min="4614" max="4614" width="17.7109375" customWidth="1"/>
    <col min="4615" max="4615" width="12.28515625" customWidth="1"/>
    <col min="4616" max="4616" width="17.7109375" customWidth="1"/>
    <col min="4617" max="4617" width="2.140625" customWidth="1"/>
    <col min="4618" max="4618" width="4.5703125" customWidth="1"/>
    <col min="4619" max="4619" width="11.42578125" customWidth="1"/>
    <col min="4865" max="4865" width="11.42578125" customWidth="1"/>
    <col min="4866" max="4866" width="22.28515625" customWidth="1"/>
    <col min="4867" max="4867" width="12.28515625" customWidth="1"/>
    <col min="4868" max="4868" width="17.7109375" customWidth="1"/>
    <col min="4869" max="4869" width="12.28515625" customWidth="1"/>
    <col min="4870" max="4870" width="17.7109375" customWidth="1"/>
    <col min="4871" max="4871" width="12.28515625" customWidth="1"/>
    <col min="4872" max="4872" width="17.7109375" customWidth="1"/>
    <col min="4873" max="4873" width="2.140625" customWidth="1"/>
    <col min="4874" max="4874" width="4.5703125" customWidth="1"/>
    <col min="4875" max="4875" width="11.42578125" customWidth="1"/>
    <col min="5121" max="5121" width="11.42578125" customWidth="1"/>
    <col min="5122" max="5122" width="22.28515625" customWidth="1"/>
    <col min="5123" max="5123" width="12.28515625" customWidth="1"/>
    <col min="5124" max="5124" width="17.7109375" customWidth="1"/>
    <col min="5125" max="5125" width="12.28515625" customWidth="1"/>
    <col min="5126" max="5126" width="17.7109375" customWidth="1"/>
    <col min="5127" max="5127" width="12.28515625" customWidth="1"/>
    <col min="5128" max="5128" width="17.7109375" customWidth="1"/>
    <col min="5129" max="5129" width="2.140625" customWidth="1"/>
    <col min="5130" max="5130" width="4.5703125" customWidth="1"/>
    <col min="5131" max="5131" width="11.42578125" customWidth="1"/>
    <col min="5377" max="5377" width="11.42578125" customWidth="1"/>
    <col min="5378" max="5378" width="22.28515625" customWidth="1"/>
    <col min="5379" max="5379" width="12.28515625" customWidth="1"/>
    <col min="5380" max="5380" width="17.7109375" customWidth="1"/>
    <col min="5381" max="5381" width="12.28515625" customWidth="1"/>
    <col min="5382" max="5382" width="17.7109375" customWidth="1"/>
    <col min="5383" max="5383" width="12.28515625" customWidth="1"/>
    <col min="5384" max="5384" width="17.7109375" customWidth="1"/>
    <col min="5385" max="5385" width="2.140625" customWidth="1"/>
    <col min="5386" max="5386" width="4.5703125" customWidth="1"/>
    <col min="5387" max="5387" width="11.42578125" customWidth="1"/>
    <col min="5633" max="5633" width="11.42578125" customWidth="1"/>
    <col min="5634" max="5634" width="22.28515625" customWidth="1"/>
    <col min="5635" max="5635" width="12.28515625" customWidth="1"/>
    <col min="5636" max="5636" width="17.7109375" customWidth="1"/>
    <col min="5637" max="5637" width="12.28515625" customWidth="1"/>
    <col min="5638" max="5638" width="17.7109375" customWidth="1"/>
    <col min="5639" max="5639" width="12.28515625" customWidth="1"/>
    <col min="5640" max="5640" width="17.7109375" customWidth="1"/>
    <col min="5641" max="5641" width="2.140625" customWidth="1"/>
    <col min="5642" max="5642" width="4.5703125" customWidth="1"/>
    <col min="5643" max="5643" width="11.42578125" customWidth="1"/>
    <col min="5889" max="5889" width="11.42578125" customWidth="1"/>
    <col min="5890" max="5890" width="22.28515625" customWidth="1"/>
    <col min="5891" max="5891" width="12.28515625" customWidth="1"/>
    <col min="5892" max="5892" width="17.7109375" customWidth="1"/>
    <col min="5893" max="5893" width="12.28515625" customWidth="1"/>
    <col min="5894" max="5894" width="17.7109375" customWidth="1"/>
    <col min="5895" max="5895" width="12.28515625" customWidth="1"/>
    <col min="5896" max="5896" width="17.7109375" customWidth="1"/>
    <col min="5897" max="5897" width="2.140625" customWidth="1"/>
    <col min="5898" max="5898" width="4.5703125" customWidth="1"/>
    <col min="5899" max="5899" width="11.42578125" customWidth="1"/>
    <col min="6145" max="6145" width="11.42578125" customWidth="1"/>
    <col min="6146" max="6146" width="22.28515625" customWidth="1"/>
    <col min="6147" max="6147" width="12.28515625" customWidth="1"/>
    <col min="6148" max="6148" width="17.7109375" customWidth="1"/>
    <col min="6149" max="6149" width="12.28515625" customWidth="1"/>
    <col min="6150" max="6150" width="17.7109375" customWidth="1"/>
    <col min="6151" max="6151" width="12.28515625" customWidth="1"/>
    <col min="6152" max="6152" width="17.7109375" customWidth="1"/>
    <col min="6153" max="6153" width="2.140625" customWidth="1"/>
    <col min="6154" max="6154" width="4.5703125" customWidth="1"/>
    <col min="6155" max="6155" width="11.42578125" customWidth="1"/>
    <col min="6401" max="6401" width="11.42578125" customWidth="1"/>
    <col min="6402" max="6402" width="22.28515625" customWidth="1"/>
    <col min="6403" max="6403" width="12.28515625" customWidth="1"/>
    <col min="6404" max="6404" width="17.7109375" customWidth="1"/>
    <col min="6405" max="6405" width="12.28515625" customWidth="1"/>
    <col min="6406" max="6406" width="17.7109375" customWidth="1"/>
    <col min="6407" max="6407" width="12.28515625" customWidth="1"/>
    <col min="6408" max="6408" width="17.7109375" customWidth="1"/>
    <col min="6409" max="6409" width="2.140625" customWidth="1"/>
    <col min="6410" max="6410" width="4.5703125" customWidth="1"/>
    <col min="6411" max="6411" width="11.42578125" customWidth="1"/>
    <col min="6657" max="6657" width="11.42578125" customWidth="1"/>
    <col min="6658" max="6658" width="22.28515625" customWidth="1"/>
    <col min="6659" max="6659" width="12.28515625" customWidth="1"/>
    <col min="6660" max="6660" width="17.7109375" customWidth="1"/>
    <col min="6661" max="6661" width="12.28515625" customWidth="1"/>
    <col min="6662" max="6662" width="17.7109375" customWidth="1"/>
    <col min="6663" max="6663" width="12.28515625" customWidth="1"/>
    <col min="6664" max="6664" width="17.7109375" customWidth="1"/>
    <col min="6665" max="6665" width="2.140625" customWidth="1"/>
    <col min="6666" max="6666" width="4.5703125" customWidth="1"/>
    <col min="6667" max="6667" width="11.42578125" customWidth="1"/>
    <col min="6913" max="6913" width="11.42578125" customWidth="1"/>
    <col min="6914" max="6914" width="22.28515625" customWidth="1"/>
    <col min="6915" max="6915" width="12.28515625" customWidth="1"/>
    <col min="6916" max="6916" width="17.7109375" customWidth="1"/>
    <col min="6917" max="6917" width="12.28515625" customWidth="1"/>
    <col min="6918" max="6918" width="17.7109375" customWidth="1"/>
    <col min="6919" max="6919" width="12.28515625" customWidth="1"/>
    <col min="6920" max="6920" width="17.7109375" customWidth="1"/>
    <col min="6921" max="6921" width="2.140625" customWidth="1"/>
    <col min="6922" max="6922" width="4.5703125" customWidth="1"/>
    <col min="6923" max="6923" width="11.42578125" customWidth="1"/>
    <col min="7169" max="7169" width="11.42578125" customWidth="1"/>
    <col min="7170" max="7170" width="22.28515625" customWidth="1"/>
    <col min="7171" max="7171" width="12.28515625" customWidth="1"/>
    <col min="7172" max="7172" width="17.7109375" customWidth="1"/>
    <col min="7173" max="7173" width="12.28515625" customWidth="1"/>
    <col min="7174" max="7174" width="17.7109375" customWidth="1"/>
    <col min="7175" max="7175" width="12.28515625" customWidth="1"/>
    <col min="7176" max="7176" width="17.7109375" customWidth="1"/>
    <col min="7177" max="7177" width="2.140625" customWidth="1"/>
    <col min="7178" max="7178" width="4.5703125" customWidth="1"/>
    <col min="7179" max="7179" width="11.42578125" customWidth="1"/>
    <col min="7425" max="7425" width="11.42578125" customWidth="1"/>
    <col min="7426" max="7426" width="22.28515625" customWidth="1"/>
    <col min="7427" max="7427" width="12.28515625" customWidth="1"/>
    <col min="7428" max="7428" width="17.7109375" customWidth="1"/>
    <col min="7429" max="7429" width="12.28515625" customWidth="1"/>
    <col min="7430" max="7430" width="17.7109375" customWidth="1"/>
    <col min="7431" max="7431" width="12.28515625" customWidth="1"/>
    <col min="7432" max="7432" width="17.7109375" customWidth="1"/>
    <col min="7433" max="7433" width="2.140625" customWidth="1"/>
    <col min="7434" max="7434" width="4.5703125" customWidth="1"/>
    <col min="7435" max="7435" width="11.42578125" customWidth="1"/>
    <col min="7681" max="7681" width="11.42578125" customWidth="1"/>
    <col min="7682" max="7682" width="22.28515625" customWidth="1"/>
    <col min="7683" max="7683" width="12.28515625" customWidth="1"/>
    <col min="7684" max="7684" width="17.7109375" customWidth="1"/>
    <col min="7685" max="7685" width="12.28515625" customWidth="1"/>
    <col min="7686" max="7686" width="17.7109375" customWidth="1"/>
    <col min="7687" max="7687" width="12.28515625" customWidth="1"/>
    <col min="7688" max="7688" width="17.7109375" customWidth="1"/>
    <col min="7689" max="7689" width="2.140625" customWidth="1"/>
    <col min="7690" max="7690" width="4.5703125" customWidth="1"/>
    <col min="7691" max="7691" width="11.42578125" customWidth="1"/>
    <col min="7937" max="7937" width="11.42578125" customWidth="1"/>
    <col min="7938" max="7938" width="22.28515625" customWidth="1"/>
    <col min="7939" max="7939" width="12.28515625" customWidth="1"/>
    <col min="7940" max="7940" width="17.7109375" customWidth="1"/>
    <col min="7941" max="7941" width="12.28515625" customWidth="1"/>
    <col min="7942" max="7942" width="17.7109375" customWidth="1"/>
    <col min="7943" max="7943" width="12.28515625" customWidth="1"/>
    <col min="7944" max="7944" width="17.7109375" customWidth="1"/>
    <col min="7945" max="7945" width="2.140625" customWidth="1"/>
    <col min="7946" max="7946" width="4.5703125" customWidth="1"/>
    <col min="7947" max="7947" width="11.42578125" customWidth="1"/>
    <col min="8193" max="8193" width="11.42578125" customWidth="1"/>
    <col min="8194" max="8194" width="22.28515625" customWidth="1"/>
    <col min="8195" max="8195" width="12.28515625" customWidth="1"/>
    <col min="8196" max="8196" width="17.7109375" customWidth="1"/>
    <col min="8197" max="8197" width="12.28515625" customWidth="1"/>
    <col min="8198" max="8198" width="17.7109375" customWidth="1"/>
    <col min="8199" max="8199" width="12.28515625" customWidth="1"/>
    <col min="8200" max="8200" width="17.7109375" customWidth="1"/>
    <col min="8201" max="8201" width="2.140625" customWidth="1"/>
    <col min="8202" max="8202" width="4.5703125" customWidth="1"/>
    <col min="8203" max="8203" width="11.42578125" customWidth="1"/>
    <col min="8449" max="8449" width="11.42578125" customWidth="1"/>
    <col min="8450" max="8450" width="22.28515625" customWidth="1"/>
    <col min="8451" max="8451" width="12.28515625" customWidth="1"/>
    <col min="8452" max="8452" width="17.7109375" customWidth="1"/>
    <col min="8453" max="8453" width="12.28515625" customWidth="1"/>
    <col min="8454" max="8454" width="17.7109375" customWidth="1"/>
    <col min="8455" max="8455" width="12.28515625" customWidth="1"/>
    <col min="8456" max="8456" width="17.7109375" customWidth="1"/>
    <col min="8457" max="8457" width="2.140625" customWidth="1"/>
    <col min="8458" max="8458" width="4.5703125" customWidth="1"/>
    <col min="8459" max="8459" width="11.42578125" customWidth="1"/>
    <col min="8705" max="8705" width="11.42578125" customWidth="1"/>
    <col min="8706" max="8706" width="22.28515625" customWidth="1"/>
    <col min="8707" max="8707" width="12.28515625" customWidth="1"/>
    <col min="8708" max="8708" width="17.7109375" customWidth="1"/>
    <col min="8709" max="8709" width="12.28515625" customWidth="1"/>
    <col min="8710" max="8710" width="17.7109375" customWidth="1"/>
    <col min="8711" max="8711" width="12.28515625" customWidth="1"/>
    <col min="8712" max="8712" width="17.7109375" customWidth="1"/>
    <col min="8713" max="8713" width="2.140625" customWidth="1"/>
    <col min="8714" max="8714" width="4.5703125" customWidth="1"/>
    <col min="8715" max="8715" width="11.42578125" customWidth="1"/>
    <col min="8961" max="8961" width="11.42578125" customWidth="1"/>
    <col min="8962" max="8962" width="22.28515625" customWidth="1"/>
    <col min="8963" max="8963" width="12.28515625" customWidth="1"/>
    <col min="8964" max="8964" width="17.7109375" customWidth="1"/>
    <col min="8965" max="8965" width="12.28515625" customWidth="1"/>
    <col min="8966" max="8966" width="17.7109375" customWidth="1"/>
    <col min="8967" max="8967" width="12.28515625" customWidth="1"/>
    <col min="8968" max="8968" width="17.7109375" customWidth="1"/>
    <col min="8969" max="8969" width="2.140625" customWidth="1"/>
    <col min="8970" max="8970" width="4.5703125" customWidth="1"/>
    <col min="8971" max="8971" width="11.42578125" customWidth="1"/>
    <col min="9217" max="9217" width="11.42578125" customWidth="1"/>
    <col min="9218" max="9218" width="22.28515625" customWidth="1"/>
    <col min="9219" max="9219" width="12.28515625" customWidth="1"/>
    <col min="9220" max="9220" width="17.7109375" customWidth="1"/>
    <col min="9221" max="9221" width="12.28515625" customWidth="1"/>
    <col min="9222" max="9222" width="17.7109375" customWidth="1"/>
    <col min="9223" max="9223" width="12.28515625" customWidth="1"/>
    <col min="9224" max="9224" width="17.7109375" customWidth="1"/>
    <col min="9225" max="9225" width="2.140625" customWidth="1"/>
    <col min="9226" max="9226" width="4.5703125" customWidth="1"/>
    <col min="9227" max="9227" width="11.42578125" customWidth="1"/>
    <col min="9473" max="9473" width="11.42578125" customWidth="1"/>
    <col min="9474" max="9474" width="22.28515625" customWidth="1"/>
    <col min="9475" max="9475" width="12.28515625" customWidth="1"/>
    <col min="9476" max="9476" width="17.7109375" customWidth="1"/>
    <col min="9477" max="9477" width="12.28515625" customWidth="1"/>
    <col min="9478" max="9478" width="17.7109375" customWidth="1"/>
    <col min="9479" max="9479" width="12.28515625" customWidth="1"/>
    <col min="9480" max="9480" width="17.7109375" customWidth="1"/>
    <col min="9481" max="9481" width="2.140625" customWidth="1"/>
    <col min="9482" max="9482" width="4.5703125" customWidth="1"/>
    <col min="9483" max="9483" width="11.42578125" customWidth="1"/>
    <col min="9729" max="9729" width="11.42578125" customWidth="1"/>
    <col min="9730" max="9730" width="22.28515625" customWidth="1"/>
    <col min="9731" max="9731" width="12.28515625" customWidth="1"/>
    <col min="9732" max="9732" width="17.7109375" customWidth="1"/>
    <col min="9733" max="9733" width="12.28515625" customWidth="1"/>
    <col min="9734" max="9734" width="17.7109375" customWidth="1"/>
    <col min="9735" max="9735" width="12.28515625" customWidth="1"/>
    <col min="9736" max="9736" width="17.7109375" customWidth="1"/>
    <col min="9737" max="9737" width="2.140625" customWidth="1"/>
    <col min="9738" max="9738" width="4.5703125" customWidth="1"/>
    <col min="9739" max="9739" width="11.42578125" customWidth="1"/>
    <col min="9985" max="9985" width="11.42578125" customWidth="1"/>
    <col min="9986" max="9986" width="22.28515625" customWidth="1"/>
    <col min="9987" max="9987" width="12.28515625" customWidth="1"/>
    <col min="9988" max="9988" width="17.7109375" customWidth="1"/>
    <col min="9989" max="9989" width="12.28515625" customWidth="1"/>
    <col min="9990" max="9990" width="17.7109375" customWidth="1"/>
    <col min="9991" max="9991" width="12.28515625" customWidth="1"/>
    <col min="9992" max="9992" width="17.7109375" customWidth="1"/>
    <col min="9993" max="9993" width="2.140625" customWidth="1"/>
    <col min="9994" max="9994" width="4.5703125" customWidth="1"/>
    <col min="9995" max="9995" width="11.42578125" customWidth="1"/>
    <col min="10241" max="10241" width="11.42578125" customWidth="1"/>
    <col min="10242" max="10242" width="22.28515625" customWidth="1"/>
    <col min="10243" max="10243" width="12.28515625" customWidth="1"/>
    <col min="10244" max="10244" width="17.7109375" customWidth="1"/>
    <col min="10245" max="10245" width="12.28515625" customWidth="1"/>
    <col min="10246" max="10246" width="17.7109375" customWidth="1"/>
    <col min="10247" max="10247" width="12.28515625" customWidth="1"/>
    <col min="10248" max="10248" width="17.7109375" customWidth="1"/>
    <col min="10249" max="10249" width="2.140625" customWidth="1"/>
    <col min="10250" max="10250" width="4.5703125" customWidth="1"/>
    <col min="10251" max="10251" width="11.42578125" customWidth="1"/>
    <col min="10497" max="10497" width="11.42578125" customWidth="1"/>
    <col min="10498" max="10498" width="22.28515625" customWidth="1"/>
    <col min="10499" max="10499" width="12.28515625" customWidth="1"/>
    <col min="10500" max="10500" width="17.7109375" customWidth="1"/>
    <col min="10501" max="10501" width="12.28515625" customWidth="1"/>
    <col min="10502" max="10502" width="17.7109375" customWidth="1"/>
    <col min="10503" max="10503" width="12.28515625" customWidth="1"/>
    <col min="10504" max="10504" width="17.7109375" customWidth="1"/>
    <col min="10505" max="10505" width="2.140625" customWidth="1"/>
    <col min="10506" max="10506" width="4.5703125" customWidth="1"/>
    <col min="10507" max="10507" width="11.42578125" customWidth="1"/>
    <col min="10753" max="10753" width="11.42578125" customWidth="1"/>
    <col min="10754" max="10754" width="22.28515625" customWidth="1"/>
    <col min="10755" max="10755" width="12.28515625" customWidth="1"/>
    <col min="10756" max="10756" width="17.7109375" customWidth="1"/>
    <col min="10757" max="10757" width="12.28515625" customWidth="1"/>
    <col min="10758" max="10758" width="17.7109375" customWidth="1"/>
    <col min="10759" max="10759" width="12.28515625" customWidth="1"/>
    <col min="10760" max="10760" width="17.7109375" customWidth="1"/>
    <col min="10761" max="10761" width="2.140625" customWidth="1"/>
    <col min="10762" max="10762" width="4.5703125" customWidth="1"/>
    <col min="10763" max="10763" width="11.42578125" customWidth="1"/>
    <col min="11009" max="11009" width="11.42578125" customWidth="1"/>
    <col min="11010" max="11010" width="22.28515625" customWidth="1"/>
    <col min="11011" max="11011" width="12.28515625" customWidth="1"/>
    <col min="11012" max="11012" width="17.7109375" customWidth="1"/>
    <col min="11013" max="11013" width="12.28515625" customWidth="1"/>
    <col min="11014" max="11014" width="17.7109375" customWidth="1"/>
    <col min="11015" max="11015" width="12.28515625" customWidth="1"/>
    <col min="11016" max="11016" width="17.7109375" customWidth="1"/>
    <col min="11017" max="11017" width="2.140625" customWidth="1"/>
    <col min="11018" max="11018" width="4.5703125" customWidth="1"/>
    <col min="11019" max="11019" width="11.42578125" customWidth="1"/>
    <col min="11265" max="11265" width="11.42578125" customWidth="1"/>
    <col min="11266" max="11266" width="22.28515625" customWidth="1"/>
    <col min="11267" max="11267" width="12.28515625" customWidth="1"/>
    <col min="11268" max="11268" width="17.7109375" customWidth="1"/>
    <col min="11269" max="11269" width="12.28515625" customWidth="1"/>
    <col min="11270" max="11270" width="17.7109375" customWidth="1"/>
    <col min="11271" max="11271" width="12.28515625" customWidth="1"/>
    <col min="11272" max="11272" width="17.7109375" customWidth="1"/>
    <col min="11273" max="11273" width="2.140625" customWidth="1"/>
    <col min="11274" max="11274" width="4.5703125" customWidth="1"/>
    <col min="11275" max="11275" width="11.42578125" customWidth="1"/>
    <col min="11521" max="11521" width="11.42578125" customWidth="1"/>
    <col min="11522" max="11522" width="22.28515625" customWidth="1"/>
    <col min="11523" max="11523" width="12.28515625" customWidth="1"/>
    <col min="11524" max="11524" width="17.7109375" customWidth="1"/>
    <col min="11525" max="11525" width="12.28515625" customWidth="1"/>
    <col min="11526" max="11526" width="17.7109375" customWidth="1"/>
    <col min="11527" max="11527" width="12.28515625" customWidth="1"/>
    <col min="11528" max="11528" width="17.7109375" customWidth="1"/>
    <col min="11529" max="11529" width="2.140625" customWidth="1"/>
    <col min="11530" max="11530" width="4.5703125" customWidth="1"/>
    <col min="11531" max="11531" width="11.42578125" customWidth="1"/>
    <col min="11777" max="11777" width="11.42578125" customWidth="1"/>
    <col min="11778" max="11778" width="22.28515625" customWidth="1"/>
    <col min="11779" max="11779" width="12.28515625" customWidth="1"/>
    <col min="11780" max="11780" width="17.7109375" customWidth="1"/>
    <col min="11781" max="11781" width="12.28515625" customWidth="1"/>
    <col min="11782" max="11782" width="17.7109375" customWidth="1"/>
    <col min="11783" max="11783" width="12.28515625" customWidth="1"/>
    <col min="11784" max="11784" width="17.7109375" customWidth="1"/>
    <col min="11785" max="11785" width="2.140625" customWidth="1"/>
    <col min="11786" max="11786" width="4.5703125" customWidth="1"/>
    <col min="11787" max="11787" width="11.42578125" customWidth="1"/>
    <col min="12033" max="12033" width="11.42578125" customWidth="1"/>
    <col min="12034" max="12034" width="22.28515625" customWidth="1"/>
    <col min="12035" max="12035" width="12.28515625" customWidth="1"/>
    <col min="12036" max="12036" width="17.7109375" customWidth="1"/>
    <col min="12037" max="12037" width="12.28515625" customWidth="1"/>
    <col min="12038" max="12038" width="17.7109375" customWidth="1"/>
    <col min="12039" max="12039" width="12.28515625" customWidth="1"/>
    <col min="12040" max="12040" width="17.7109375" customWidth="1"/>
    <col min="12041" max="12041" width="2.140625" customWidth="1"/>
    <col min="12042" max="12042" width="4.5703125" customWidth="1"/>
    <col min="12043" max="12043" width="11.42578125" customWidth="1"/>
    <col min="12289" max="12289" width="11.42578125" customWidth="1"/>
    <col min="12290" max="12290" width="22.28515625" customWidth="1"/>
    <col min="12291" max="12291" width="12.28515625" customWidth="1"/>
    <col min="12292" max="12292" width="17.7109375" customWidth="1"/>
    <col min="12293" max="12293" width="12.28515625" customWidth="1"/>
    <col min="12294" max="12294" width="17.7109375" customWidth="1"/>
    <col min="12295" max="12295" width="12.28515625" customWidth="1"/>
    <col min="12296" max="12296" width="17.7109375" customWidth="1"/>
    <col min="12297" max="12297" width="2.140625" customWidth="1"/>
    <col min="12298" max="12298" width="4.5703125" customWidth="1"/>
    <col min="12299" max="12299" width="11.42578125" customWidth="1"/>
    <col min="12545" max="12545" width="11.42578125" customWidth="1"/>
    <col min="12546" max="12546" width="22.28515625" customWidth="1"/>
    <col min="12547" max="12547" width="12.28515625" customWidth="1"/>
    <col min="12548" max="12548" width="17.7109375" customWidth="1"/>
    <col min="12549" max="12549" width="12.28515625" customWidth="1"/>
    <col min="12550" max="12550" width="17.7109375" customWidth="1"/>
    <col min="12551" max="12551" width="12.28515625" customWidth="1"/>
    <col min="12552" max="12552" width="17.7109375" customWidth="1"/>
    <col min="12553" max="12553" width="2.140625" customWidth="1"/>
    <col min="12554" max="12554" width="4.5703125" customWidth="1"/>
    <col min="12555" max="12555" width="11.42578125" customWidth="1"/>
    <col min="12801" max="12801" width="11.42578125" customWidth="1"/>
    <col min="12802" max="12802" width="22.28515625" customWidth="1"/>
    <col min="12803" max="12803" width="12.28515625" customWidth="1"/>
    <col min="12804" max="12804" width="17.7109375" customWidth="1"/>
    <col min="12805" max="12805" width="12.28515625" customWidth="1"/>
    <col min="12806" max="12806" width="17.7109375" customWidth="1"/>
    <col min="12807" max="12807" width="12.28515625" customWidth="1"/>
    <col min="12808" max="12808" width="17.7109375" customWidth="1"/>
    <col min="12809" max="12809" width="2.140625" customWidth="1"/>
    <col min="12810" max="12810" width="4.5703125" customWidth="1"/>
    <col min="12811" max="12811" width="11.42578125" customWidth="1"/>
    <col min="13057" max="13057" width="11.42578125" customWidth="1"/>
    <col min="13058" max="13058" width="22.28515625" customWidth="1"/>
    <col min="13059" max="13059" width="12.28515625" customWidth="1"/>
    <col min="13060" max="13060" width="17.7109375" customWidth="1"/>
    <col min="13061" max="13061" width="12.28515625" customWidth="1"/>
    <col min="13062" max="13062" width="17.7109375" customWidth="1"/>
    <col min="13063" max="13063" width="12.28515625" customWidth="1"/>
    <col min="13064" max="13064" width="17.7109375" customWidth="1"/>
    <col min="13065" max="13065" width="2.140625" customWidth="1"/>
    <col min="13066" max="13066" width="4.5703125" customWidth="1"/>
    <col min="13067" max="13067" width="11.42578125" customWidth="1"/>
    <col min="13313" max="13313" width="11.42578125" customWidth="1"/>
    <col min="13314" max="13314" width="22.28515625" customWidth="1"/>
    <col min="13315" max="13315" width="12.28515625" customWidth="1"/>
    <col min="13316" max="13316" width="17.7109375" customWidth="1"/>
    <col min="13317" max="13317" width="12.28515625" customWidth="1"/>
    <col min="13318" max="13318" width="17.7109375" customWidth="1"/>
    <col min="13319" max="13319" width="12.28515625" customWidth="1"/>
    <col min="13320" max="13320" width="17.7109375" customWidth="1"/>
    <col min="13321" max="13321" width="2.140625" customWidth="1"/>
    <col min="13322" max="13322" width="4.5703125" customWidth="1"/>
    <col min="13323" max="13323" width="11.42578125" customWidth="1"/>
    <col min="13569" max="13569" width="11.42578125" customWidth="1"/>
    <col min="13570" max="13570" width="22.28515625" customWidth="1"/>
    <col min="13571" max="13571" width="12.28515625" customWidth="1"/>
    <col min="13572" max="13572" width="17.7109375" customWidth="1"/>
    <col min="13573" max="13573" width="12.28515625" customWidth="1"/>
    <col min="13574" max="13574" width="17.7109375" customWidth="1"/>
    <col min="13575" max="13575" width="12.28515625" customWidth="1"/>
    <col min="13576" max="13576" width="17.7109375" customWidth="1"/>
    <col min="13577" max="13577" width="2.140625" customWidth="1"/>
    <col min="13578" max="13578" width="4.5703125" customWidth="1"/>
    <col min="13579" max="13579" width="11.42578125" customWidth="1"/>
    <col min="13825" max="13825" width="11.42578125" customWidth="1"/>
    <col min="13826" max="13826" width="22.28515625" customWidth="1"/>
    <col min="13827" max="13827" width="12.28515625" customWidth="1"/>
    <col min="13828" max="13828" width="17.7109375" customWidth="1"/>
    <col min="13829" max="13829" width="12.28515625" customWidth="1"/>
    <col min="13830" max="13830" width="17.7109375" customWidth="1"/>
    <col min="13831" max="13831" width="12.28515625" customWidth="1"/>
    <col min="13832" max="13832" width="17.7109375" customWidth="1"/>
    <col min="13833" max="13833" width="2.140625" customWidth="1"/>
    <col min="13834" max="13834" width="4.5703125" customWidth="1"/>
    <col min="13835" max="13835" width="11.42578125" customWidth="1"/>
    <col min="14081" max="14081" width="11.42578125" customWidth="1"/>
    <col min="14082" max="14082" width="22.28515625" customWidth="1"/>
    <col min="14083" max="14083" width="12.28515625" customWidth="1"/>
    <col min="14084" max="14084" width="17.7109375" customWidth="1"/>
    <col min="14085" max="14085" width="12.28515625" customWidth="1"/>
    <col min="14086" max="14086" width="17.7109375" customWidth="1"/>
    <col min="14087" max="14087" width="12.28515625" customWidth="1"/>
    <col min="14088" max="14088" width="17.7109375" customWidth="1"/>
    <col min="14089" max="14089" width="2.140625" customWidth="1"/>
    <col min="14090" max="14090" width="4.5703125" customWidth="1"/>
    <col min="14091" max="14091" width="11.42578125" customWidth="1"/>
    <col min="14337" max="14337" width="11.42578125" customWidth="1"/>
    <col min="14338" max="14338" width="22.28515625" customWidth="1"/>
    <col min="14339" max="14339" width="12.28515625" customWidth="1"/>
    <col min="14340" max="14340" width="17.7109375" customWidth="1"/>
    <col min="14341" max="14341" width="12.28515625" customWidth="1"/>
    <col min="14342" max="14342" width="17.7109375" customWidth="1"/>
    <col min="14343" max="14343" width="12.28515625" customWidth="1"/>
    <col min="14344" max="14344" width="17.7109375" customWidth="1"/>
    <col min="14345" max="14345" width="2.140625" customWidth="1"/>
    <col min="14346" max="14346" width="4.5703125" customWidth="1"/>
    <col min="14347" max="14347" width="11.42578125" customWidth="1"/>
    <col min="14593" max="14593" width="11.42578125" customWidth="1"/>
    <col min="14594" max="14594" width="22.28515625" customWidth="1"/>
    <col min="14595" max="14595" width="12.28515625" customWidth="1"/>
    <col min="14596" max="14596" width="17.7109375" customWidth="1"/>
    <col min="14597" max="14597" width="12.28515625" customWidth="1"/>
    <col min="14598" max="14598" width="17.7109375" customWidth="1"/>
    <col min="14599" max="14599" width="12.28515625" customWidth="1"/>
    <col min="14600" max="14600" width="17.7109375" customWidth="1"/>
    <col min="14601" max="14601" width="2.140625" customWidth="1"/>
    <col min="14602" max="14602" width="4.5703125" customWidth="1"/>
    <col min="14603" max="14603" width="11.42578125" customWidth="1"/>
    <col min="14849" max="14849" width="11.42578125" customWidth="1"/>
    <col min="14850" max="14850" width="22.28515625" customWidth="1"/>
    <col min="14851" max="14851" width="12.28515625" customWidth="1"/>
    <col min="14852" max="14852" width="17.7109375" customWidth="1"/>
    <col min="14853" max="14853" width="12.28515625" customWidth="1"/>
    <col min="14854" max="14854" width="17.7109375" customWidth="1"/>
    <col min="14855" max="14855" width="12.28515625" customWidth="1"/>
    <col min="14856" max="14856" width="17.7109375" customWidth="1"/>
    <col min="14857" max="14857" width="2.140625" customWidth="1"/>
    <col min="14858" max="14858" width="4.5703125" customWidth="1"/>
    <col min="14859" max="14859" width="11.42578125" customWidth="1"/>
    <col min="15105" max="15105" width="11.42578125" customWidth="1"/>
    <col min="15106" max="15106" width="22.28515625" customWidth="1"/>
    <col min="15107" max="15107" width="12.28515625" customWidth="1"/>
    <col min="15108" max="15108" width="17.7109375" customWidth="1"/>
    <col min="15109" max="15109" width="12.28515625" customWidth="1"/>
    <col min="15110" max="15110" width="17.7109375" customWidth="1"/>
    <col min="15111" max="15111" width="12.28515625" customWidth="1"/>
    <col min="15112" max="15112" width="17.7109375" customWidth="1"/>
    <col min="15113" max="15113" width="2.140625" customWidth="1"/>
    <col min="15114" max="15114" width="4.5703125" customWidth="1"/>
    <col min="15115" max="15115" width="11.42578125" customWidth="1"/>
    <col min="15361" max="15361" width="11.42578125" customWidth="1"/>
    <col min="15362" max="15362" width="22.28515625" customWidth="1"/>
    <col min="15363" max="15363" width="12.28515625" customWidth="1"/>
    <col min="15364" max="15364" width="17.7109375" customWidth="1"/>
    <col min="15365" max="15365" width="12.28515625" customWidth="1"/>
    <col min="15366" max="15366" width="17.7109375" customWidth="1"/>
    <col min="15367" max="15367" width="12.28515625" customWidth="1"/>
    <col min="15368" max="15368" width="17.7109375" customWidth="1"/>
    <col min="15369" max="15369" width="2.140625" customWidth="1"/>
    <col min="15370" max="15370" width="4.5703125" customWidth="1"/>
    <col min="15371" max="15371" width="11.42578125" customWidth="1"/>
    <col min="15617" max="15617" width="11.42578125" customWidth="1"/>
    <col min="15618" max="15618" width="22.28515625" customWidth="1"/>
    <col min="15619" max="15619" width="12.28515625" customWidth="1"/>
    <col min="15620" max="15620" width="17.7109375" customWidth="1"/>
    <col min="15621" max="15621" width="12.28515625" customWidth="1"/>
    <col min="15622" max="15622" width="17.7109375" customWidth="1"/>
    <col min="15623" max="15623" width="12.28515625" customWidth="1"/>
    <col min="15624" max="15624" width="17.7109375" customWidth="1"/>
    <col min="15625" max="15625" width="2.140625" customWidth="1"/>
    <col min="15626" max="15626" width="4.5703125" customWidth="1"/>
    <col min="15627" max="15627" width="11.42578125" customWidth="1"/>
    <col min="15873" max="15873" width="11.42578125" customWidth="1"/>
    <col min="15874" max="15874" width="22.28515625" customWidth="1"/>
    <col min="15875" max="15875" width="12.28515625" customWidth="1"/>
    <col min="15876" max="15876" width="17.7109375" customWidth="1"/>
    <col min="15877" max="15877" width="12.28515625" customWidth="1"/>
    <col min="15878" max="15878" width="17.7109375" customWidth="1"/>
    <col min="15879" max="15879" width="12.28515625" customWidth="1"/>
    <col min="15880" max="15880" width="17.7109375" customWidth="1"/>
    <col min="15881" max="15881" width="2.140625" customWidth="1"/>
    <col min="15882" max="15882" width="4.5703125" customWidth="1"/>
    <col min="15883" max="15883" width="11.42578125" customWidth="1"/>
    <col min="16129" max="16129" width="11.42578125" customWidth="1"/>
    <col min="16130" max="16130" width="22.28515625" customWidth="1"/>
    <col min="16131" max="16131" width="12.28515625" customWidth="1"/>
    <col min="16132" max="16132" width="17.7109375" customWidth="1"/>
    <col min="16133" max="16133" width="12.28515625" customWidth="1"/>
    <col min="16134" max="16134" width="17.7109375" customWidth="1"/>
    <col min="16135" max="16135" width="12.28515625" customWidth="1"/>
    <col min="16136" max="16136" width="17.7109375" customWidth="1"/>
    <col min="16137" max="16137" width="2.140625" customWidth="1"/>
    <col min="16138" max="16138" width="4.5703125" customWidth="1"/>
    <col min="16139" max="16139" width="11.42578125" customWidth="1"/>
  </cols>
  <sheetData>
    <row r="1" spans="1:18" ht="20.25" x14ac:dyDescent="0.3">
      <c r="A1" s="376" t="s">
        <v>31</v>
      </c>
      <c r="B1" s="376"/>
      <c r="C1" s="376"/>
      <c r="D1" s="376"/>
      <c r="E1" s="376"/>
      <c r="F1" s="376"/>
      <c r="G1" s="376"/>
      <c r="H1" s="376"/>
      <c r="I1" s="71"/>
      <c r="J1" s="71"/>
      <c r="K1" s="71"/>
    </row>
    <row r="2" spans="1:18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71"/>
      <c r="J2" s="71"/>
      <c r="K2" s="71"/>
    </row>
    <row r="3" spans="1:18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8" ht="18" x14ac:dyDescent="0.25">
      <c r="A4" s="377" t="s">
        <v>53</v>
      </c>
      <c r="B4" s="377"/>
      <c r="C4" s="377"/>
      <c r="D4" s="377"/>
      <c r="E4" s="377"/>
      <c r="F4" s="377"/>
      <c r="G4" s="377"/>
      <c r="H4" s="377"/>
      <c r="I4" s="72"/>
      <c r="J4" s="72"/>
      <c r="K4" s="72"/>
    </row>
    <row r="5" spans="1:18" ht="18" x14ac:dyDescent="0.25">
      <c r="A5" s="377" t="s">
        <v>54</v>
      </c>
      <c r="B5" s="377"/>
      <c r="C5" s="377"/>
      <c r="D5" s="377"/>
      <c r="E5" s="377"/>
      <c r="F5" s="377"/>
      <c r="G5" s="377"/>
      <c r="H5" s="377"/>
      <c r="I5" s="72"/>
      <c r="J5" s="72"/>
      <c r="K5" s="72"/>
    </row>
    <row r="6" spans="1:18" ht="15" x14ac:dyDescent="0.2">
      <c r="A6" s="378" t="s">
        <v>4</v>
      </c>
      <c r="B6" s="378"/>
      <c r="C6" s="378"/>
      <c r="D6" s="378"/>
      <c r="E6" s="378"/>
      <c r="F6" s="378"/>
      <c r="G6" s="378"/>
      <c r="H6" s="378"/>
      <c r="I6" s="73"/>
      <c r="J6" s="73"/>
      <c r="K6" s="73"/>
    </row>
    <row r="8" spans="1:18" ht="15.75" x14ac:dyDescent="0.25">
      <c r="A8" s="119"/>
      <c r="B8" s="120"/>
      <c r="C8" s="380" t="s">
        <v>55</v>
      </c>
      <c r="D8" s="382"/>
      <c r="E8" s="121"/>
      <c r="F8" s="122"/>
      <c r="G8" s="121"/>
      <c r="H8" s="122"/>
      <c r="I8" s="100"/>
      <c r="J8" s="100"/>
      <c r="K8" s="100"/>
    </row>
    <row r="9" spans="1:18" ht="15.75" x14ac:dyDescent="0.25">
      <c r="A9" s="123"/>
      <c r="B9" s="124"/>
      <c r="C9" s="384" t="s">
        <v>56</v>
      </c>
      <c r="D9" s="385"/>
      <c r="E9" s="386" t="s">
        <v>36</v>
      </c>
      <c r="F9" s="385"/>
      <c r="G9" s="384" t="s">
        <v>57</v>
      </c>
      <c r="H9" s="385"/>
      <c r="I9" s="100"/>
      <c r="J9" s="100"/>
      <c r="K9" s="100"/>
    </row>
    <row r="10" spans="1:18" ht="15.75" x14ac:dyDescent="0.25">
      <c r="A10" s="387" t="s">
        <v>48</v>
      </c>
      <c r="B10" s="388"/>
      <c r="C10" s="8" t="s">
        <v>7</v>
      </c>
      <c r="D10" s="9" t="s">
        <v>9</v>
      </c>
      <c r="E10" s="125" t="s">
        <v>7</v>
      </c>
      <c r="F10" s="9" t="s">
        <v>9</v>
      </c>
      <c r="G10" s="125" t="s">
        <v>7</v>
      </c>
      <c r="H10" s="80" t="s">
        <v>9</v>
      </c>
      <c r="I10" s="65"/>
      <c r="J10" s="15"/>
      <c r="K10" s="65"/>
    </row>
    <row r="11" spans="1:18" ht="15.75" x14ac:dyDescent="0.25">
      <c r="A11" s="12"/>
      <c r="B11" s="124"/>
      <c r="C11" s="64"/>
      <c r="D11" s="65"/>
      <c r="E11" s="64"/>
      <c r="F11" s="65"/>
      <c r="G11" s="64"/>
      <c r="H11" s="96"/>
      <c r="I11" s="15"/>
      <c r="J11" s="15"/>
      <c r="K11" s="65"/>
    </row>
    <row r="12" spans="1:18" ht="15.75" x14ac:dyDescent="0.25">
      <c r="A12" s="40" t="s">
        <v>49</v>
      </c>
      <c r="B12" s="126"/>
      <c r="C12" s="127"/>
      <c r="D12" s="128"/>
      <c r="E12" s="127"/>
      <c r="F12" s="128"/>
      <c r="G12" s="129"/>
      <c r="H12" s="130"/>
      <c r="I12" s="15"/>
      <c r="J12" s="15"/>
      <c r="K12" s="131"/>
    </row>
    <row r="13" spans="1:18" ht="15.75" x14ac:dyDescent="0.25">
      <c r="A13" s="40" t="s">
        <v>50</v>
      </c>
      <c r="B13" s="126"/>
      <c r="C13" s="102">
        <v>76</v>
      </c>
      <c r="D13" s="97">
        <v>601166831</v>
      </c>
      <c r="E13" s="13">
        <v>64</v>
      </c>
      <c r="F13" s="97">
        <v>472585833</v>
      </c>
      <c r="G13" s="129">
        <v>125</v>
      </c>
      <c r="H13" s="132">
        <v>242060957</v>
      </c>
      <c r="I13" s="15"/>
      <c r="J13" s="15"/>
      <c r="K13" s="131"/>
    </row>
    <row r="14" spans="1:18" ht="24.95" customHeight="1" x14ac:dyDescent="0.25">
      <c r="A14" s="40" t="s">
        <v>17</v>
      </c>
      <c r="B14" s="133"/>
      <c r="C14" s="89">
        <v>21</v>
      </c>
      <c r="D14" s="86">
        <v>1872131</v>
      </c>
      <c r="E14" s="13">
        <v>84</v>
      </c>
      <c r="F14" s="86">
        <v>83723253</v>
      </c>
      <c r="G14" s="129">
        <v>105</v>
      </c>
      <c r="H14" s="134">
        <v>16793071</v>
      </c>
      <c r="I14" s="135"/>
      <c r="J14" s="15"/>
      <c r="K14" s="136"/>
      <c r="N14" s="137"/>
      <c r="R14" s="138"/>
    </row>
    <row r="15" spans="1:18" ht="15.75" x14ac:dyDescent="0.25">
      <c r="A15" s="12"/>
      <c r="B15" s="126"/>
      <c r="C15" s="13"/>
      <c r="D15" s="88"/>
      <c r="E15" s="13"/>
      <c r="F15" s="88"/>
      <c r="G15" s="102"/>
      <c r="H15" s="139"/>
      <c r="I15" s="135"/>
      <c r="J15" s="15"/>
      <c r="K15" s="136"/>
      <c r="N15" s="137"/>
      <c r="R15" s="138"/>
    </row>
    <row r="16" spans="1:18" ht="15.75" x14ac:dyDescent="0.25">
      <c r="A16" s="24" t="s">
        <v>18</v>
      </c>
      <c r="B16" s="140"/>
      <c r="C16" s="25">
        <f>'[2]7. by type'!B10</f>
        <v>97</v>
      </c>
      <c r="D16" s="90">
        <f>'[2]7. by type'!E10</f>
        <v>603038962</v>
      </c>
      <c r="E16" s="25">
        <f>'[2]7. by type'!B11</f>
        <v>148</v>
      </c>
      <c r="F16" s="90">
        <f>'[2]7. by type'!E11</f>
        <v>556309087</v>
      </c>
      <c r="G16" s="141">
        <f>'[2]7. by type'!B12+'[2]7. by type'!B13</f>
        <v>230</v>
      </c>
      <c r="H16" s="142">
        <f>'[2]7. by type'!E12+'[2]7. by type'!E13</f>
        <v>258854027</v>
      </c>
      <c r="I16" s="143"/>
      <c r="J16" s="58"/>
      <c r="K16" s="144"/>
      <c r="N16" s="137"/>
      <c r="R16" s="138"/>
    </row>
    <row r="17" spans="1:11" x14ac:dyDescent="0.2">
      <c r="C17" s="145"/>
      <c r="D17" s="145"/>
      <c r="E17" s="145"/>
      <c r="F17" s="145"/>
      <c r="G17" s="145"/>
      <c r="H17" s="145"/>
      <c r="I17" s="145"/>
      <c r="J17" s="145"/>
      <c r="K17" s="145"/>
    </row>
    <row r="18" spans="1:11" x14ac:dyDescent="0.2">
      <c r="A18" s="1" t="s">
        <v>222</v>
      </c>
      <c r="C18" s="145"/>
      <c r="D18" s="145"/>
      <c r="E18" s="145"/>
      <c r="F18" s="118"/>
      <c r="G18" s="145"/>
      <c r="H18" s="145"/>
      <c r="I18" s="145"/>
      <c r="J18" s="145"/>
      <c r="K18" s="145"/>
    </row>
  </sheetData>
  <mergeCells count="10">
    <mergeCell ref="C9:D9"/>
    <mergeCell ref="E9:F9"/>
    <mergeCell ref="G9:H9"/>
    <mergeCell ref="A10:B10"/>
    <mergeCell ref="A1:H1"/>
    <mergeCell ref="A2:H2"/>
    <mergeCell ref="A4:H4"/>
    <mergeCell ref="A5:H5"/>
    <mergeCell ref="A6:H6"/>
    <mergeCell ref="C8:D8"/>
  </mergeCells>
  <pageMargins left="0.7" right="0.7" top="0.75" bottom="0.75" header="0.3" footer="0.3"/>
  <pageSetup scale="74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sqref="A1:G1"/>
    </sheetView>
  </sheetViews>
  <sheetFormatPr defaultRowHeight="12.75" x14ac:dyDescent="0.2"/>
  <cols>
    <col min="1" max="1" width="30.7109375" style="30" customWidth="1"/>
    <col min="2" max="2" width="14.7109375" style="30" customWidth="1"/>
    <col min="3" max="3" width="16.85546875" style="30" customWidth="1"/>
    <col min="4" max="4" width="3.42578125" style="30" customWidth="1"/>
    <col min="5" max="5" width="17.140625" style="30" customWidth="1"/>
    <col min="6" max="6" width="15.42578125" style="30" customWidth="1"/>
    <col min="7" max="7" width="3.42578125" style="30" customWidth="1"/>
    <col min="8" max="256" width="9.140625" style="30"/>
    <col min="257" max="257" width="30.7109375" style="30" customWidth="1"/>
    <col min="258" max="258" width="14.7109375" style="30" customWidth="1"/>
    <col min="259" max="259" width="16.85546875" style="30" customWidth="1"/>
    <col min="260" max="260" width="3.42578125" style="30" customWidth="1"/>
    <col min="261" max="261" width="17.140625" style="30" customWidth="1"/>
    <col min="262" max="262" width="15.42578125" style="30" customWidth="1"/>
    <col min="263" max="263" width="3.42578125" style="30" customWidth="1"/>
    <col min="264" max="512" width="9.140625" style="30"/>
    <col min="513" max="513" width="30.7109375" style="30" customWidth="1"/>
    <col min="514" max="514" width="14.7109375" style="30" customWidth="1"/>
    <col min="515" max="515" width="16.85546875" style="30" customWidth="1"/>
    <col min="516" max="516" width="3.42578125" style="30" customWidth="1"/>
    <col min="517" max="517" width="17.140625" style="30" customWidth="1"/>
    <col min="518" max="518" width="15.42578125" style="30" customWidth="1"/>
    <col min="519" max="519" width="3.42578125" style="30" customWidth="1"/>
    <col min="520" max="768" width="9.140625" style="30"/>
    <col min="769" max="769" width="30.7109375" style="30" customWidth="1"/>
    <col min="770" max="770" width="14.7109375" style="30" customWidth="1"/>
    <col min="771" max="771" width="16.85546875" style="30" customWidth="1"/>
    <col min="772" max="772" width="3.42578125" style="30" customWidth="1"/>
    <col min="773" max="773" width="17.140625" style="30" customWidth="1"/>
    <col min="774" max="774" width="15.42578125" style="30" customWidth="1"/>
    <col min="775" max="775" width="3.42578125" style="30" customWidth="1"/>
    <col min="776" max="1024" width="9.140625" style="30"/>
    <col min="1025" max="1025" width="30.7109375" style="30" customWidth="1"/>
    <col min="1026" max="1026" width="14.7109375" style="30" customWidth="1"/>
    <col min="1027" max="1027" width="16.85546875" style="30" customWidth="1"/>
    <col min="1028" max="1028" width="3.42578125" style="30" customWidth="1"/>
    <col min="1029" max="1029" width="17.140625" style="30" customWidth="1"/>
    <col min="1030" max="1030" width="15.42578125" style="30" customWidth="1"/>
    <col min="1031" max="1031" width="3.42578125" style="30" customWidth="1"/>
    <col min="1032" max="1280" width="9.140625" style="30"/>
    <col min="1281" max="1281" width="30.7109375" style="30" customWidth="1"/>
    <col min="1282" max="1282" width="14.7109375" style="30" customWidth="1"/>
    <col min="1283" max="1283" width="16.85546875" style="30" customWidth="1"/>
    <col min="1284" max="1284" width="3.42578125" style="30" customWidth="1"/>
    <col min="1285" max="1285" width="17.140625" style="30" customWidth="1"/>
    <col min="1286" max="1286" width="15.42578125" style="30" customWidth="1"/>
    <col min="1287" max="1287" width="3.42578125" style="30" customWidth="1"/>
    <col min="1288" max="1536" width="9.140625" style="30"/>
    <col min="1537" max="1537" width="30.7109375" style="30" customWidth="1"/>
    <col min="1538" max="1538" width="14.7109375" style="30" customWidth="1"/>
    <col min="1539" max="1539" width="16.85546875" style="30" customWidth="1"/>
    <col min="1540" max="1540" width="3.42578125" style="30" customWidth="1"/>
    <col min="1541" max="1541" width="17.140625" style="30" customWidth="1"/>
    <col min="1542" max="1542" width="15.42578125" style="30" customWidth="1"/>
    <col min="1543" max="1543" width="3.42578125" style="30" customWidth="1"/>
    <col min="1544" max="1792" width="9.140625" style="30"/>
    <col min="1793" max="1793" width="30.7109375" style="30" customWidth="1"/>
    <col min="1794" max="1794" width="14.7109375" style="30" customWidth="1"/>
    <col min="1795" max="1795" width="16.85546875" style="30" customWidth="1"/>
    <col min="1796" max="1796" width="3.42578125" style="30" customWidth="1"/>
    <col min="1797" max="1797" width="17.140625" style="30" customWidth="1"/>
    <col min="1798" max="1798" width="15.42578125" style="30" customWidth="1"/>
    <col min="1799" max="1799" width="3.42578125" style="30" customWidth="1"/>
    <col min="1800" max="2048" width="9.140625" style="30"/>
    <col min="2049" max="2049" width="30.7109375" style="30" customWidth="1"/>
    <col min="2050" max="2050" width="14.7109375" style="30" customWidth="1"/>
    <col min="2051" max="2051" width="16.85546875" style="30" customWidth="1"/>
    <col min="2052" max="2052" width="3.42578125" style="30" customWidth="1"/>
    <col min="2053" max="2053" width="17.140625" style="30" customWidth="1"/>
    <col min="2054" max="2054" width="15.42578125" style="30" customWidth="1"/>
    <col min="2055" max="2055" width="3.42578125" style="30" customWidth="1"/>
    <col min="2056" max="2304" width="9.140625" style="30"/>
    <col min="2305" max="2305" width="30.7109375" style="30" customWidth="1"/>
    <col min="2306" max="2306" width="14.7109375" style="30" customWidth="1"/>
    <col min="2307" max="2307" width="16.85546875" style="30" customWidth="1"/>
    <col min="2308" max="2308" width="3.42578125" style="30" customWidth="1"/>
    <col min="2309" max="2309" width="17.140625" style="30" customWidth="1"/>
    <col min="2310" max="2310" width="15.42578125" style="30" customWidth="1"/>
    <col min="2311" max="2311" width="3.42578125" style="30" customWidth="1"/>
    <col min="2312" max="2560" width="9.140625" style="30"/>
    <col min="2561" max="2561" width="30.7109375" style="30" customWidth="1"/>
    <col min="2562" max="2562" width="14.7109375" style="30" customWidth="1"/>
    <col min="2563" max="2563" width="16.85546875" style="30" customWidth="1"/>
    <col min="2564" max="2564" width="3.42578125" style="30" customWidth="1"/>
    <col min="2565" max="2565" width="17.140625" style="30" customWidth="1"/>
    <col min="2566" max="2566" width="15.42578125" style="30" customWidth="1"/>
    <col min="2567" max="2567" width="3.42578125" style="30" customWidth="1"/>
    <col min="2568" max="2816" width="9.140625" style="30"/>
    <col min="2817" max="2817" width="30.7109375" style="30" customWidth="1"/>
    <col min="2818" max="2818" width="14.7109375" style="30" customWidth="1"/>
    <col min="2819" max="2819" width="16.85546875" style="30" customWidth="1"/>
    <col min="2820" max="2820" width="3.42578125" style="30" customWidth="1"/>
    <col min="2821" max="2821" width="17.140625" style="30" customWidth="1"/>
    <col min="2822" max="2822" width="15.42578125" style="30" customWidth="1"/>
    <col min="2823" max="2823" width="3.42578125" style="30" customWidth="1"/>
    <col min="2824" max="3072" width="9.140625" style="30"/>
    <col min="3073" max="3073" width="30.7109375" style="30" customWidth="1"/>
    <col min="3074" max="3074" width="14.7109375" style="30" customWidth="1"/>
    <col min="3075" max="3075" width="16.85546875" style="30" customWidth="1"/>
    <col min="3076" max="3076" width="3.42578125" style="30" customWidth="1"/>
    <col min="3077" max="3077" width="17.140625" style="30" customWidth="1"/>
    <col min="3078" max="3078" width="15.42578125" style="30" customWidth="1"/>
    <col min="3079" max="3079" width="3.42578125" style="30" customWidth="1"/>
    <col min="3080" max="3328" width="9.140625" style="30"/>
    <col min="3329" max="3329" width="30.7109375" style="30" customWidth="1"/>
    <col min="3330" max="3330" width="14.7109375" style="30" customWidth="1"/>
    <col min="3331" max="3331" width="16.85546875" style="30" customWidth="1"/>
    <col min="3332" max="3332" width="3.42578125" style="30" customWidth="1"/>
    <col min="3333" max="3333" width="17.140625" style="30" customWidth="1"/>
    <col min="3334" max="3334" width="15.42578125" style="30" customWidth="1"/>
    <col min="3335" max="3335" width="3.42578125" style="30" customWidth="1"/>
    <col min="3336" max="3584" width="9.140625" style="30"/>
    <col min="3585" max="3585" width="30.7109375" style="30" customWidth="1"/>
    <col min="3586" max="3586" width="14.7109375" style="30" customWidth="1"/>
    <col min="3587" max="3587" width="16.85546875" style="30" customWidth="1"/>
    <col min="3588" max="3588" width="3.42578125" style="30" customWidth="1"/>
    <col min="3589" max="3589" width="17.140625" style="30" customWidth="1"/>
    <col min="3590" max="3590" width="15.42578125" style="30" customWidth="1"/>
    <col min="3591" max="3591" width="3.42578125" style="30" customWidth="1"/>
    <col min="3592" max="3840" width="9.140625" style="30"/>
    <col min="3841" max="3841" width="30.7109375" style="30" customWidth="1"/>
    <col min="3842" max="3842" width="14.7109375" style="30" customWidth="1"/>
    <col min="3843" max="3843" width="16.85546875" style="30" customWidth="1"/>
    <col min="3844" max="3844" width="3.42578125" style="30" customWidth="1"/>
    <col min="3845" max="3845" width="17.140625" style="30" customWidth="1"/>
    <col min="3846" max="3846" width="15.42578125" style="30" customWidth="1"/>
    <col min="3847" max="3847" width="3.42578125" style="30" customWidth="1"/>
    <col min="3848" max="4096" width="9.140625" style="30"/>
    <col min="4097" max="4097" width="30.7109375" style="30" customWidth="1"/>
    <col min="4098" max="4098" width="14.7109375" style="30" customWidth="1"/>
    <col min="4099" max="4099" width="16.85546875" style="30" customWidth="1"/>
    <col min="4100" max="4100" width="3.42578125" style="30" customWidth="1"/>
    <col min="4101" max="4101" width="17.140625" style="30" customWidth="1"/>
    <col min="4102" max="4102" width="15.42578125" style="30" customWidth="1"/>
    <col min="4103" max="4103" width="3.42578125" style="30" customWidth="1"/>
    <col min="4104" max="4352" width="9.140625" style="30"/>
    <col min="4353" max="4353" width="30.7109375" style="30" customWidth="1"/>
    <col min="4354" max="4354" width="14.7109375" style="30" customWidth="1"/>
    <col min="4355" max="4355" width="16.85546875" style="30" customWidth="1"/>
    <col min="4356" max="4356" width="3.42578125" style="30" customWidth="1"/>
    <col min="4357" max="4357" width="17.140625" style="30" customWidth="1"/>
    <col min="4358" max="4358" width="15.42578125" style="30" customWidth="1"/>
    <col min="4359" max="4359" width="3.42578125" style="30" customWidth="1"/>
    <col min="4360" max="4608" width="9.140625" style="30"/>
    <col min="4609" max="4609" width="30.7109375" style="30" customWidth="1"/>
    <col min="4610" max="4610" width="14.7109375" style="30" customWidth="1"/>
    <col min="4611" max="4611" width="16.85546875" style="30" customWidth="1"/>
    <col min="4612" max="4612" width="3.42578125" style="30" customWidth="1"/>
    <col min="4613" max="4613" width="17.140625" style="30" customWidth="1"/>
    <col min="4614" max="4614" width="15.42578125" style="30" customWidth="1"/>
    <col min="4615" max="4615" width="3.42578125" style="30" customWidth="1"/>
    <col min="4616" max="4864" width="9.140625" style="30"/>
    <col min="4865" max="4865" width="30.7109375" style="30" customWidth="1"/>
    <col min="4866" max="4866" width="14.7109375" style="30" customWidth="1"/>
    <col min="4867" max="4867" width="16.85546875" style="30" customWidth="1"/>
    <col min="4868" max="4868" width="3.42578125" style="30" customWidth="1"/>
    <col min="4869" max="4869" width="17.140625" style="30" customWidth="1"/>
    <col min="4870" max="4870" width="15.42578125" style="30" customWidth="1"/>
    <col min="4871" max="4871" width="3.42578125" style="30" customWidth="1"/>
    <col min="4872" max="5120" width="9.140625" style="30"/>
    <col min="5121" max="5121" width="30.7109375" style="30" customWidth="1"/>
    <col min="5122" max="5122" width="14.7109375" style="30" customWidth="1"/>
    <col min="5123" max="5123" width="16.85546875" style="30" customWidth="1"/>
    <col min="5124" max="5124" width="3.42578125" style="30" customWidth="1"/>
    <col min="5125" max="5125" width="17.140625" style="30" customWidth="1"/>
    <col min="5126" max="5126" width="15.42578125" style="30" customWidth="1"/>
    <col min="5127" max="5127" width="3.42578125" style="30" customWidth="1"/>
    <col min="5128" max="5376" width="9.140625" style="30"/>
    <col min="5377" max="5377" width="30.7109375" style="30" customWidth="1"/>
    <col min="5378" max="5378" width="14.7109375" style="30" customWidth="1"/>
    <col min="5379" max="5379" width="16.85546875" style="30" customWidth="1"/>
    <col min="5380" max="5380" width="3.42578125" style="30" customWidth="1"/>
    <col min="5381" max="5381" width="17.140625" style="30" customWidth="1"/>
    <col min="5382" max="5382" width="15.42578125" style="30" customWidth="1"/>
    <col min="5383" max="5383" width="3.42578125" style="30" customWidth="1"/>
    <col min="5384" max="5632" width="9.140625" style="30"/>
    <col min="5633" max="5633" width="30.7109375" style="30" customWidth="1"/>
    <col min="5634" max="5634" width="14.7109375" style="30" customWidth="1"/>
    <col min="5635" max="5635" width="16.85546875" style="30" customWidth="1"/>
    <col min="5636" max="5636" width="3.42578125" style="30" customWidth="1"/>
    <col min="5637" max="5637" width="17.140625" style="30" customWidth="1"/>
    <col min="5638" max="5638" width="15.42578125" style="30" customWidth="1"/>
    <col min="5639" max="5639" width="3.42578125" style="30" customWidth="1"/>
    <col min="5640" max="5888" width="9.140625" style="30"/>
    <col min="5889" max="5889" width="30.7109375" style="30" customWidth="1"/>
    <col min="5890" max="5890" width="14.7109375" style="30" customWidth="1"/>
    <col min="5891" max="5891" width="16.85546875" style="30" customWidth="1"/>
    <col min="5892" max="5892" width="3.42578125" style="30" customWidth="1"/>
    <col min="5893" max="5893" width="17.140625" style="30" customWidth="1"/>
    <col min="5894" max="5894" width="15.42578125" style="30" customWidth="1"/>
    <col min="5895" max="5895" width="3.42578125" style="30" customWidth="1"/>
    <col min="5896" max="6144" width="9.140625" style="30"/>
    <col min="6145" max="6145" width="30.7109375" style="30" customWidth="1"/>
    <col min="6146" max="6146" width="14.7109375" style="30" customWidth="1"/>
    <col min="6147" max="6147" width="16.85546875" style="30" customWidth="1"/>
    <col min="6148" max="6148" width="3.42578125" style="30" customWidth="1"/>
    <col min="6149" max="6149" width="17.140625" style="30" customWidth="1"/>
    <col min="6150" max="6150" width="15.42578125" style="30" customWidth="1"/>
    <col min="6151" max="6151" width="3.42578125" style="30" customWidth="1"/>
    <col min="6152" max="6400" width="9.140625" style="30"/>
    <col min="6401" max="6401" width="30.7109375" style="30" customWidth="1"/>
    <col min="6402" max="6402" width="14.7109375" style="30" customWidth="1"/>
    <col min="6403" max="6403" width="16.85546875" style="30" customWidth="1"/>
    <col min="6404" max="6404" width="3.42578125" style="30" customWidth="1"/>
    <col min="6405" max="6405" width="17.140625" style="30" customWidth="1"/>
    <col min="6406" max="6406" width="15.42578125" style="30" customWidth="1"/>
    <col min="6407" max="6407" width="3.42578125" style="30" customWidth="1"/>
    <col min="6408" max="6656" width="9.140625" style="30"/>
    <col min="6657" max="6657" width="30.7109375" style="30" customWidth="1"/>
    <col min="6658" max="6658" width="14.7109375" style="30" customWidth="1"/>
    <col min="6659" max="6659" width="16.85546875" style="30" customWidth="1"/>
    <col min="6660" max="6660" width="3.42578125" style="30" customWidth="1"/>
    <col min="6661" max="6661" width="17.140625" style="30" customWidth="1"/>
    <col min="6662" max="6662" width="15.42578125" style="30" customWidth="1"/>
    <col min="6663" max="6663" width="3.42578125" style="30" customWidth="1"/>
    <col min="6664" max="6912" width="9.140625" style="30"/>
    <col min="6913" max="6913" width="30.7109375" style="30" customWidth="1"/>
    <col min="6914" max="6914" width="14.7109375" style="30" customWidth="1"/>
    <col min="6915" max="6915" width="16.85546875" style="30" customWidth="1"/>
    <col min="6916" max="6916" width="3.42578125" style="30" customWidth="1"/>
    <col min="6917" max="6917" width="17.140625" style="30" customWidth="1"/>
    <col min="6918" max="6918" width="15.42578125" style="30" customWidth="1"/>
    <col min="6919" max="6919" width="3.42578125" style="30" customWidth="1"/>
    <col min="6920" max="7168" width="9.140625" style="30"/>
    <col min="7169" max="7169" width="30.7109375" style="30" customWidth="1"/>
    <col min="7170" max="7170" width="14.7109375" style="30" customWidth="1"/>
    <col min="7171" max="7171" width="16.85546875" style="30" customWidth="1"/>
    <col min="7172" max="7172" width="3.42578125" style="30" customWidth="1"/>
    <col min="7173" max="7173" width="17.140625" style="30" customWidth="1"/>
    <col min="7174" max="7174" width="15.42578125" style="30" customWidth="1"/>
    <col min="7175" max="7175" width="3.42578125" style="30" customWidth="1"/>
    <col min="7176" max="7424" width="9.140625" style="30"/>
    <col min="7425" max="7425" width="30.7109375" style="30" customWidth="1"/>
    <col min="7426" max="7426" width="14.7109375" style="30" customWidth="1"/>
    <col min="7427" max="7427" width="16.85546875" style="30" customWidth="1"/>
    <col min="7428" max="7428" width="3.42578125" style="30" customWidth="1"/>
    <col min="7429" max="7429" width="17.140625" style="30" customWidth="1"/>
    <col min="7430" max="7430" width="15.42578125" style="30" customWidth="1"/>
    <col min="7431" max="7431" width="3.42578125" style="30" customWidth="1"/>
    <col min="7432" max="7680" width="9.140625" style="30"/>
    <col min="7681" max="7681" width="30.7109375" style="30" customWidth="1"/>
    <col min="7682" max="7682" width="14.7109375" style="30" customWidth="1"/>
    <col min="7683" max="7683" width="16.85546875" style="30" customWidth="1"/>
    <col min="7684" max="7684" width="3.42578125" style="30" customWidth="1"/>
    <col min="7685" max="7685" width="17.140625" style="30" customWidth="1"/>
    <col min="7686" max="7686" width="15.42578125" style="30" customWidth="1"/>
    <col min="7687" max="7687" width="3.42578125" style="30" customWidth="1"/>
    <col min="7688" max="7936" width="9.140625" style="30"/>
    <col min="7937" max="7937" width="30.7109375" style="30" customWidth="1"/>
    <col min="7938" max="7938" width="14.7109375" style="30" customWidth="1"/>
    <col min="7939" max="7939" width="16.85546875" style="30" customWidth="1"/>
    <col min="7940" max="7940" width="3.42578125" style="30" customWidth="1"/>
    <col min="7941" max="7941" width="17.140625" style="30" customWidth="1"/>
    <col min="7942" max="7942" width="15.42578125" style="30" customWidth="1"/>
    <col min="7943" max="7943" width="3.42578125" style="30" customWidth="1"/>
    <col min="7944" max="8192" width="9.140625" style="30"/>
    <col min="8193" max="8193" width="30.7109375" style="30" customWidth="1"/>
    <col min="8194" max="8194" width="14.7109375" style="30" customWidth="1"/>
    <col min="8195" max="8195" width="16.85546875" style="30" customWidth="1"/>
    <col min="8196" max="8196" width="3.42578125" style="30" customWidth="1"/>
    <col min="8197" max="8197" width="17.140625" style="30" customWidth="1"/>
    <col min="8198" max="8198" width="15.42578125" style="30" customWidth="1"/>
    <col min="8199" max="8199" width="3.42578125" style="30" customWidth="1"/>
    <col min="8200" max="8448" width="9.140625" style="30"/>
    <col min="8449" max="8449" width="30.7109375" style="30" customWidth="1"/>
    <col min="8450" max="8450" width="14.7109375" style="30" customWidth="1"/>
    <col min="8451" max="8451" width="16.85546875" style="30" customWidth="1"/>
    <col min="8452" max="8452" width="3.42578125" style="30" customWidth="1"/>
    <col min="8453" max="8453" width="17.140625" style="30" customWidth="1"/>
    <col min="8454" max="8454" width="15.42578125" style="30" customWidth="1"/>
    <col min="8455" max="8455" width="3.42578125" style="30" customWidth="1"/>
    <col min="8456" max="8704" width="9.140625" style="30"/>
    <col min="8705" max="8705" width="30.7109375" style="30" customWidth="1"/>
    <col min="8706" max="8706" width="14.7109375" style="30" customWidth="1"/>
    <col min="8707" max="8707" width="16.85546875" style="30" customWidth="1"/>
    <col min="8708" max="8708" width="3.42578125" style="30" customWidth="1"/>
    <col min="8709" max="8709" width="17.140625" style="30" customWidth="1"/>
    <col min="8710" max="8710" width="15.42578125" style="30" customWidth="1"/>
    <col min="8711" max="8711" width="3.42578125" style="30" customWidth="1"/>
    <col min="8712" max="8960" width="9.140625" style="30"/>
    <col min="8961" max="8961" width="30.7109375" style="30" customWidth="1"/>
    <col min="8962" max="8962" width="14.7109375" style="30" customWidth="1"/>
    <col min="8963" max="8963" width="16.85546875" style="30" customWidth="1"/>
    <col min="8964" max="8964" width="3.42578125" style="30" customWidth="1"/>
    <col min="8965" max="8965" width="17.140625" style="30" customWidth="1"/>
    <col min="8966" max="8966" width="15.42578125" style="30" customWidth="1"/>
    <col min="8967" max="8967" width="3.42578125" style="30" customWidth="1"/>
    <col min="8968" max="9216" width="9.140625" style="30"/>
    <col min="9217" max="9217" width="30.7109375" style="30" customWidth="1"/>
    <col min="9218" max="9218" width="14.7109375" style="30" customWidth="1"/>
    <col min="9219" max="9219" width="16.85546875" style="30" customWidth="1"/>
    <col min="9220" max="9220" width="3.42578125" style="30" customWidth="1"/>
    <col min="9221" max="9221" width="17.140625" style="30" customWidth="1"/>
    <col min="9222" max="9222" width="15.42578125" style="30" customWidth="1"/>
    <col min="9223" max="9223" width="3.42578125" style="30" customWidth="1"/>
    <col min="9224" max="9472" width="9.140625" style="30"/>
    <col min="9473" max="9473" width="30.7109375" style="30" customWidth="1"/>
    <col min="9474" max="9474" width="14.7109375" style="30" customWidth="1"/>
    <col min="9475" max="9475" width="16.85546875" style="30" customWidth="1"/>
    <col min="9476" max="9476" width="3.42578125" style="30" customWidth="1"/>
    <col min="9477" max="9477" width="17.140625" style="30" customWidth="1"/>
    <col min="9478" max="9478" width="15.42578125" style="30" customWidth="1"/>
    <col min="9479" max="9479" width="3.42578125" style="30" customWidth="1"/>
    <col min="9480" max="9728" width="9.140625" style="30"/>
    <col min="9729" max="9729" width="30.7109375" style="30" customWidth="1"/>
    <col min="9730" max="9730" width="14.7109375" style="30" customWidth="1"/>
    <col min="9731" max="9731" width="16.85546875" style="30" customWidth="1"/>
    <col min="9732" max="9732" width="3.42578125" style="30" customWidth="1"/>
    <col min="9733" max="9733" width="17.140625" style="30" customWidth="1"/>
    <col min="9734" max="9734" width="15.42578125" style="30" customWidth="1"/>
    <col min="9735" max="9735" width="3.42578125" style="30" customWidth="1"/>
    <col min="9736" max="9984" width="9.140625" style="30"/>
    <col min="9985" max="9985" width="30.7109375" style="30" customWidth="1"/>
    <col min="9986" max="9986" width="14.7109375" style="30" customWidth="1"/>
    <col min="9987" max="9987" width="16.85546875" style="30" customWidth="1"/>
    <col min="9988" max="9988" width="3.42578125" style="30" customWidth="1"/>
    <col min="9989" max="9989" width="17.140625" style="30" customWidth="1"/>
    <col min="9990" max="9990" width="15.42578125" style="30" customWidth="1"/>
    <col min="9991" max="9991" width="3.42578125" style="30" customWidth="1"/>
    <col min="9992" max="10240" width="9.140625" style="30"/>
    <col min="10241" max="10241" width="30.7109375" style="30" customWidth="1"/>
    <col min="10242" max="10242" width="14.7109375" style="30" customWidth="1"/>
    <col min="10243" max="10243" width="16.85546875" style="30" customWidth="1"/>
    <col min="10244" max="10244" width="3.42578125" style="30" customWidth="1"/>
    <col min="10245" max="10245" width="17.140625" style="30" customWidth="1"/>
    <col min="10246" max="10246" width="15.42578125" style="30" customWidth="1"/>
    <col min="10247" max="10247" width="3.42578125" style="30" customWidth="1"/>
    <col min="10248" max="10496" width="9.140625" style="30"/>
    <col min="10497" max="10497" width="30.7109375" style="30" customWidth="1"/>
    <col min="10498" max="10498" width="14.7109375" style="30" customWidth="1"/>
    <col min="10499" max="10499" width="16.85546875" style="30" customWidth="1"/>
    <col min="10500" max="10500" width="3.42578125" style="30" customWidth="1"/>
    <col min="10501" max="10501" width="17.140625" style="30" customWidth="1"/>
    <col min="10502" max="10502" width="15.42578125" style="30" customWidth="1"/>
    <col min="10503" max="10503" width="3.42578125" style="30" customWidth="1"/>
    <col min="10504" max="10752" width="9.140625" style="30"/>
    <col min="10753" max="10753" width="30.7109375" style="30" customWidth="1"/>
    <col min="10754" max="10754" width="14.7109375" style="30" customWidth="1"/>
    <col min="10755" max="10755" width="16.85546875" style="30" customWidth="1"/>
    <col min="10756" max="10756" width="3.42578125" style="30" customWidth="1"/>
    <col min="10757" max="10757" width="17.140625" style="30" customWidth="1"/>
    <col min="10758" max="10758" width="15.42578125" style="30" customWidth="1"/>
    <col min="10759" max="10759" width="3.42578125" style="30" customWidth="1"/>
    <col min="10760" max="11008" width="9.140625" style="30"/>
    <col min="11009" max="11009" width="30.7109375" style="30" customWidth="1"/>
    <col min="11010" max="11010" width="14.7109375" style="30" customWidth="1"/>
    <col min="11011" max="11011" width="16.85546875" style="30" customWidth="1"/>
    <col min="11012" max="11012" width="3.42578125" style="30" customWidth="1"/>
    <col min="11013" max="11013" width="17.140625" style="30" customWidth="1"/>
    <col min="11014" max="11014" width="15.42578125" style="30" customWidth="1"/>
    <col min="11015" max="11015" width="3.42578125" style="30" customWidth="1"/>
    <col min="11016" max="11264" width="9.140625" style="30"/>
    <col min="11265" max="11265" width="30.7109375" style="30" customWidth="1"/>
    <col min="11266" max="11266" width="14.7109375" style="30" customWidth="1"/>
    <col min="11267" max="11267" width="16.85546875" style="30" customWidth="1"/>
    <col min="11268" max="11268" width="3.42578125" style="30" customWidth="1"/>
    <col min="11269" max="11269" width="17.140625" style="30" customWidth="1"/>
    <col min="11270" max="11270" width="15.42578125" style="30" customWidth="1"/>
    <col min="11271" max="11271" width="3.42578125" style="30" customWidth="1"/>
    <col min="11272" max="11520" width="9.140625" style="30"/>
    <col min="11521" max="11521" width="30.7109375" style="30" customWidth="1"/>
    <col min="11522" max="11522" width="14.7109375" style="30" customWidth="1"/>
    <col min="11523" max="11523" width="16.85546875" style="30" customWidth="1"/>
    <col min="11524" max="11524" width="3.42578125" style="30" customWidth="1"/>
    <col min="11525" max="11525" width="17.140625" style="30" customWidth="1"/>
    <col min="11526" max="11526" width="15.42578125" style="30" customWidth="1"/>
    <col min="11527" max="11527" width="3.42578125" style="30" customWidth="1"/>
    <col min="11528" max="11776" width="9.140625" style="30"/>
    <col min="11777" max="11777" width="30.7109375" style="30" customWidth="1"/>
    <col min="11778" max="11778" width="14.7109375" style="30" customWidth="1"/>
    <col min="11779" max="11779" width="16.85546875" style="30" customWidth="1"/>
    <col min="11780" max="11780" width="3.42578125" style="30" customWidth="1"/>
    <col min="11781" max="11781" width="17.140625" style="30" customWidth="1"/>
    <col min="11782" max="11782" width="15.42578125" style="30" customWidth="1"/>
    <col min="11783" max="11783" width="3.42578125" style="30" customWidth="1"/>
    <col min="11784" max="12032" width="9.140625" style="30"/>
    <col min="12033" max="12033" width="30.7109375" style="30" customWidth="1"/>
    <col min="12034" max="12034" width="14.7109375" style="30" customWidth="1"/>
    <col min="12035" max="12035" width="16.85546875" style="30" customWidth="1"/>
    <col min="12036" max="12036" width="3.42578125" style="30" customWidth="1"/>
    <col min="12037" max="12037" width="17.140625" style="30" customWidth="1"/>
    <col min="12038" max="12038" width="15.42578125" style="30" customWidth="1"/>
    <col min="12039" max="12039" width="3.42578125" style="30" customWidth="1"/>
    <col min="12040" max="12288" width="9.140625" style="30"/>
    <col min="12289" max="12289" width="30.7109375" style="30" customWidth="1"/>
    <col min="12290" max="12290" width="14.7109375" style="30" customWidth="1"/>
    <col min="12291" max="12291" width="16.85546875" style="30" customWidth="1"/>
    <col min="12292" max="12292" width="3.42578125" style="30" customWidth="1"/>
    <col min="12293" max="12293" width="17.140625" style="30" customWidth="1"/>
    <col min="12294" max="12294" width="15.42578125" style="30" customWidth="1"/>
    <col min="12295" max="12295" width="3.42578125" style="30" customWidth="1"/>
    <col min="12296" max="12544" width="9.140625" style="30"/>
    <col min="12545" max="12545" width="30.7109375" style="30" customWidth="1"/>
    <col min="12546" max="12546" width="14.7109375" style="30" customWidth="1"/>
    <col min="12547" max="12547" width="16.85546875" style="30" customWidth="1"/>
    <col min="12548" max="12548" width="3.42578125" style="30" customWidth="1"/>
    <col min="12549" max="12549" width="17.140625" style="30" customWidth="1"/>
    <col min="12550" max="12550" width="15.42578125" style="30" customWidth="1"/>
    <col min="12551" max="12551" width="3.42578125" style="30" customWidth="1"/>
    <col min="12552" max="12800" width="9.140625" style="30"/>
    <col min="12801" max="12801" width="30.7109375" style="30" customWidth="1"/>
    <col min="12802" max="12802" width="14.7109375" style="30" customWidth="1"/>
    <col min="12803" max="12803" width="16.85546875" style="30" customWidth="1"/>
    <col min="12804" max="12804" width="3.42578125" style="30" customWidth="1"/>
    <col min="12805" max="12805" width="17.140625" style="30" customWidth="1"/>
    <col min="12806" max="12806" width="15.42578125" style="30" customWidth="1"/>
    <col min="12807" max="12807" width="3.42578125" style="30" customWidth="1"/>
    <col min="12808" max="13056" width="9.140625" style="30"/>
    <col min="13057" max="13057" width="30.7109375" style="30" customWidth="1"/>
    <col min="13058" max="13058" width="14.7109375" style="30" customWidth="1"/>
    <col min="13059" max="13059" width="16.85546875" style="30" customWidth="1"/>
    <col min="13060" max="13060" width="3.42578125" style="30" customWidth="1"/>
    <col min="13061" max="13061" width="17.140625" style="30" customWidth="1"/>
    <col min="13062" max="13062" width="15.42578125" style="30" customWidth="1"/>
    <col min="13063" max="13063" width="3.42578125" style="30" customWidth="1"/>
    <col min="13064" max="13312" width="9.140625" style="30"/>
    <col min="13313" max="13313" width="30.7109375" style="30" customWidth="1"/>
    <col min="13314" max="13314" width="14.7109375" style="30" customWidth="1"/>
    <col min="13315" max="13315" width="16.85546875" style="30" customWidth="1"/>
    <col min="13316" max="13316" width="3.42578125" style="30" customWidth="1"/>
    <col min="13317" max="13317" width="17.140625" style="30" customWidth="1"/>
    <col min="13318" max="13318" width="15.42578125" style="30" customWidth="1"/>
    <col min="13319" max="13319" width="3.42578125" style="30" customWidth="1"/>
    <col min="13320" max="13568" width="9.140625" style="30"/>
    <col min="13569" max="13569" width="30.7109375" style="30" customWidth="1"/>
    <col min="13570" max="13570" width="14.7109375" style="30" customWidth="1"/>
    <col min="13571" max="13571" width="16.85546875" style="30" customWidth="1"/>
    <col min="13572" max="13572" width="3.42578125" style="30" customWidth="1"/>
    <col min="13573" max="13573" width="17.140625" style="30" customWidth="1"/>
    <col min="13574" max="13574" width="15.42578125" style="30" customWidth="1"/>
    <col min="13575" max="13575" width="3.42578125" style="30" customWidth="1"/>
    <col min="13576" max="13824" width="9.140625" style="30"/>
    <col min="13825" max="13825" width="30.7109375" style="30" customWidth="1"/>
    <col min="13826" max="13826" width="14.7109375" style="30" customWidth="1"/>
    <col min="13827" max="13827" width="16.85546875" style="30" customWidth="1"/>
    <col min="13828" max="13828" width="3.42578125" style="30" customWidth="1"/>
    <col min="13829" max="13829" width="17.140625" style="30" customWidth="1"/>
    <col min="13830" max="13830" width="15.42578125" style="30" customWidth="1"/>
    <col min="13831" max="13831" width="3.42578125" style="30" customWidth="1"/>
    <col min="13832" max="14080" width="9.140625" style="30"/>
    <col min="14081" max="14081" width="30.7109375" style="30" customWidth="1"/>
    <col min="14082" max="14082" width="14.7109375" style="30" customWidth="1"/>
    <col min="14083" max="14083" width="16.85546875" style="30" customWidth="1"/>
    <col min="14084" max="14084" width="3.42578125" style="30" customWidth="1"/>
    <col min="14085" max="14085" width="17.140625" style="30" customWidth="1"/>
    <col min="14086" max="14086" width="15.42578125" style="30" customWidth="1"/>
    <col min="14087" max="14087" width="3.42578125" style="30" customWidth="1"/>
    <col min="14088" max="14336" width="9.140625" style="30"/>
    <col min="14337" max="14337" width="30.7109375" style="30" customWidth="1"/>
    <col min="14338" max="14338" width="14.7109375" style="30" customWidth="1"/>
    <col min="14339" max="14339" width="16.85546875" style="30" customWidth="1"/>
    <col min="14340" max="14340" width="3.42578125" style="30" customWidth="1"/>
    <col min="14341" max="14341" width="17.140625" style="30" customWidth="1"/>
    <col min="14342" max="14342" width="15.42578125" style="30" customWidth="1"/>
    <col min="14343" max="14343" width="3.42578125" style="30" customWidth="1"/>
    <col min="14344" max="14592" width="9.140625" style="30"/>
    <col min="14593" max="14593" width="30.7109375" style="30" customWidth="1"/>
    <col min="14594" max="14594" width="14.7109375" style="30" customWidth="1"/>
    <col min="14595" max="14595" width="16.85546875" style="30" customWidth="1"/>
    <col min="14596" max="14596" width="3.42578125" style="30" customWidth="1"/>
    <col min="14597" max="14597" width="17.140625" style="30" customWidth="1"/>
    <col min="14598" max="14598" width="15.42578125" style="30" customWidth="1"/>
    <col min="14599" max="14599" width="3.42578125" style="30" customWidth="1"/>
    <col min="14600" max="14848" width="9.140625" style="30"/>
    <col min="14849" max="14849" width="30.7109375" style="30" customWidth="1"/>
    <col min="14850" max="14850" width="14.7109375" style="30" customWidth="1"/>
    <col min="14851" max="14851" width="16.85546875" style="30" customWidth="1"/>
    <col min="14852" max="14852" width="3.42578125" style="30" customWidth="1"/>
    <col min="14853" max="14853" width="17.140625" style="30" customWidth="1"/>
    <col min="14854" max="14854" width="15.42578125" style="30" customWidth="1"/>
    <col min="14855" max="14855" width="3.42578125" style="30" customWidth="1"/>
    <col min="14856" max="15104" width="9.140625" style="30"/>
    <col min="15105" max="15105" width="30.7109375" style="30" customWidth="1"/>
    <col min="15106" max="15106" width="14.7109375" style="30" customWidth="1"/>
    <col min="15107" max="15107" width="16.85546875" style="30" customWidth="1"/>
    <col min="15108" max="15108" width="3.42578125" style="30" customWidth="1"/>
    <col min="15109" max="15109" width="17.140625" style="30" customWidth="1"/>
    <col min="15110" max="15110" width="15.42578125" style="30" customWidth="1"/>
    <col min="15111" max="15111" width="3.42578125" style="30" customWidth="1"/>
    <col min="15112" max="15360" width="9.140625" style="30"/>
    <col min="15361" max="15361" width="30.7109375" style="30" customWidth="1"/>
    <col min="15362" max="15362" width="14.7109375" style="30" customWidth="1"/>
    <col min="15363" max="15363" width="16.85546875" style="30" customWidth="1"/>
    <col min="15364" max="15364" width="3.42578125" style="30" customWidth="1"/>
    <col min="15365" max="15365" width="17.140625" style="30" customWidth="1"/>
    <col min="15366" max="15366" width="15.42578125" style="30" customWidth="1"/>
    <col min="15367" max="15367" width="3.42578125" style="30" customWidth="1"/>
    <col min="15368" max="15616" width="9.140625" style="30"/>
    <col min="15617" max="15617" width="30.7109375" style="30" customWidth="1"/>
    <col min="15618" max="15618" width="14.7109375" style="30" customWidth="1"/>
    <col min="15619" max="15619" width="16.85546875" style="30" customWidth="1"/>
    <col min="15620" max="15620" width="3.42578125" style="30" customWidth="1"/>
    <col min="15621" max="15621" width="17.140625" style="30" customWidth="1"/>
    <col min="15622" max="15622" width="15.42578125" style="30" customWidth="1"/>
    <col min="15623" max="15623" width="3.42578125" style="30" customWidth="1"/>
    <col min="15624" max="15872" width="9.140625" style="30"/>
    <col min="15873" max="15873" width="30.7109375" style="30" customWidth="1"/>
    <col min="15874" max="15874" width="14.7109375" style="30" customWidth="1"/>
    <col min="15875" max="15875" width="16.85546875" style="30" customWidth="1"/>
    <col min="15876" max="15876" width="3.42578125" style="30" customWidth="1"/>
    <col min="15877" max="15877" width="17.140625" style="30" customWidth="1"/>
    <col min="15878" max="15878" width="15.42578125" style="30" customWidth="1"/>
    <col min="15879" max="15879" width="3.42578125" style="30" customWidth="1"/>
    <col min="15880" max="16128" width="9.140625" style="30"/>
    <col min="16129" max="16129" width="30.7109375" style="30" customWidth="1"/>
    <col min="16130" max="16130" width="14.7109375" style="30" customWidth="1"/>
    <col min="16131" max="16131" width="16.85546875" style="30" customWidth="1"/>
    <col min="16132" max="16132" width="3.42578125" style="30" customWidth="1"/>
    <col min="16133" max="16133" width="17.140625" style="30" customWidth="1"/>
    <col min="16134" max="16134" width="15.42578125" style="30" customWidth="1"/>
    <col min="16135" max="16135" width="3.42578125" style="30" customWidth="1"/>
    <col min="16136" max="16384" width="9.140625" style="30"/>
  </cols>
  <sheetData>
    <row r="1" spans="1:7" ht="20.25" x14ac:dyDescent="0.3">
      <c r="A1" s="376" t="s">
        <v>31</v>
      </c>
      <c r="B1" s="376"/>
      <c r="C1" s="376"/>
      <c r="D1" s="376"/>
      <c r="E1" s="376"/>
      <c r="F1" s="376"/>
      <c r="G1" s="376"/>
    </row>
    <row r="2" spans="1:7" ht="20.25" x14ac:dyDescent="0.3">
      <c r="A2" s="376" t="s">
        <v>1</v>
      </c>
      <c r="B2" s="376"/>
      <c r="C2" s="376"/>
      <c r="D2" s="376"/>
      <c r="E2" s="376"/>
      <c r="F2" s="376"/>
      <c r="G2" s="376"/>
    </row>
    <row r="4" spans="1:7" ht="18" x14ac:dyDescent="0.25">
      <c r="A4" s="377" t="s">
        <v>58</v>
      </c>
      <c r="B4" s="377"/>
      <c r="C4" s="377"/>
      <c r="D4" s="377"/>
      <c r="E4" s="377"/>
      <c r="F4" s="377"/>
      <c r="G4" s="377"/>
    </row>
    <row r="5" spans="1:7" ht="18" x14ac:dyDescent="0.25">
      <c r="A5" s="377" t="s">
        <v>59</v>
      </c>
      <c r="B5" s="377"/>
      <c r="C5" s="377"/>
      <c r="D5" s="377"/>
      <c r="E5" s="377"/>
      <c r="F5" s="377"/>
      <c r="G5" s="377"/>
    </row>
    <row r="6" spans="1:7" ht="15" x14ac:dyDescent="0.2">
      <c r="A6" s="378" t="s">
        <v>4</v>
      </c>
      <c r="B6" s="378"/>
      <c r="C6" s="378"/>
      <c r="D6" s="378"/>
      <c r="E6" s="378"/>
      <c r="F6" s="378"/>
      <c r="G6" s="378"/>
    </row>
    <row r="8" spans="1:7" ht="15.75" x14ac:dyDescent="0.25">
      <c r="A8" s="33"/>
      <c r="B8" s="35"/>
      <c r="C8" s="4" t="s">
        <v>5</v>
      </c>
      <c r="D8" s="146"/>
      <c r="E8" s="35"/>
      <c r="F8" s="4" t="s">
        <v>5</v>
      </c>
      <c r="G8" s="36"/>
    </row>
    <row r="9" spans="1:7" ht="15.75" x14ac:dyDescent="0.25">
      <c r="A9" s="7" t="s">
        <v>60</v>
      </c>
      <c r="B9" s="8" t="s">
        <v>7</v>
      </c>
      <c r="C9" s="9" t="s">
        <v>8</v>
      </c>
      <c r="D9" s="147"/>
      <c r="E9" s="8" t="s">
        <v>9</v>
      </c>
      <c r="F9" s="9" t="s">
        <v>8</v>
      </c>
      <c r="G9" s="39"/>
    </row>
    <row r="10" spans="1:7" ht="15.75" x14ac:dyDescent="0.25">
      <c r="A10" s="63"/>
      <c r="B10" s="64"/>
      <c r="C10" s="65"/>
      <c r="D10" s="83"/>
      <c r="E10" s="64"/>
      <c r="F10" s="65"/>
      <c r="G10" s="70"/>
    </row>
    <row r="11" spans="1:7" ht="15.75" x14ac:dyDescent="0.25">
      <c r="A11" s="40" t="s">
        <v>61</v>
      </c>
      <c r="B11" s="102">
        <v>324</v>
      </c>
      <c r="C11" s="148">
        <f>(B11/B$14)*100</f>
        <v>68.21052631578948</v>
      </c>
      <c r="D11" s="31" t="s">
        <v>11</v>
      </c>
      <c r="E11" s="18">
        <v>465282845</v>
      </c>
      <c r="F11" s="148">
        <f>(E11/E$14)*100</f>
        <v>32.807937073695314</v>
      </c>
      <c r="G11" s="43" t="s">
        <v>11</v>
      </c>
    </row>
    <row r="12" spans="1:7" ht="24.95" customHeight="1" x14ac:dyDescent="0.25">
      <c r="A12" s="40" t="s">
        <v>62</v>
      </c>
      <c r="B12" s="102">
        <v>151</v>
      </c>
      <c r="C12" s="148">
        <f>(B12/B$14)*100</f>
        <v>31.789473684210527</v>
      </c>
      <c r="D12" s="31"/>
      <c r="E12" s="18">
        <v>952919232</v>
      </c>
      <c r="F12" s="148">
        <f>(E12/E$14)*100</f>
        <v>67.192062926304686</v>
      </c>
      <c r="G12" s="43"/>
    </row>
    <row r="13" spans="1:7" ht="15.75" x14ac:dyDescent="0.25">
      <c r="A13" s="40"/>
      <c r="B13" s="44"/>
      <c r="C13" s="149"/>
      <c r="D13" s="31"/>
      <c r="E13" s="102"/>
      <c r="F13" s="149"/>
      <c r="G13" s="43"/>
    </row>
    <row r="14" spans="1:7" ht="15.75" x14ac:dyDescent="0.25">
      <c r="A14" s="45" t="s">
        <v>18</v>
      </c>
      <c r="B14" s="141">
        <f>SUM(B11:B12)</f>
        <v>475</v>
      </c>
      <c r="C14" s="150">
        <f>SUM(C11:C12)</f>
        <v>100</v>
      </c>
      <c r="D14" s="48" t="s">
        <v>11</v>
      </c>
      <c r="E14" s="62">
        <f>SUM(E11:E12)</f>
        <v>1418202077</v>
      </c>
      <c r="F14" s="150">
        <f>SUM(F11:F12)</f>
        <v>100</v>
      </c>
      <c r="G14" s="49" t="s">
        <v>11</v>
      </c>
    </row>
    <row r="15" spans="1:7" x14ac:dyDescent="0.2">
      <c r="B15" s="50"/>
      <c r="C15" s="50"/>
      <c r="D15" s="50"/>
      <c r="E15" s="50"/>
      <c r="F15" s="50"/>
    </row>
    <row r="18" spans="1:3" x14ac:dyDescent="0.2">
      <c r="A18" s="151"/>
      <c r="B18" s="152"/>
      <c r="C18" s="152"/>
    </row>
    <row r="19" spans="1:3" x14ac:dyDescent="0.2">
      <c r="A19" s="153"/>
    </row>
    <row r="20" spans="1:3" x14ac:dyDescent="0.2">
      <c r="A20" s="151"/>
    </row>
    <row r="21" spans="1:3" x14ac:dyDescent="0.2">
      <c r="A21" s="151"/>
    </row>
  </sheetData>
  <mergeCells count="5">
    <mergeCell ref="A1:G1"/>
    <mergeCell ref="A2:G2"/>
    <mergeCell ref="A4:G4"/>
    <mergeCell ref="A5:G5"/>
    <mergeCell ref="A6:G6"/>
  </mergeCells>
  <pageMargins left="0.7" right="0.7" top="0.75" bottom="0.75" header="0.3" footer="0.3"/>
  <pageSetup scale="8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workbookViewId="0">
      <selection sqref="A1:L1"/>
    </sheetView>
  </sheetViews>
  <sheetFormatPr defaultRowHeight="12.75" x14ac:dyDescent="0.2"/>
  <cols>
    <col min="1" max="1" width="10.5703125" customWidth="1"/>
    <col min="2" max="2" width="9.5703125" customWidth="1"/>
    <col min="3" max="3" width="4" customWidth="1"/>
    <col min="4" max="4" width="10.42578125" customWidth="1"/>
    <col min="5" max="5" width="6.42578125" customWidth="1"/>
    <col min="6" max="6" width="7.7109375" customWidth="1"/>
    <col min="7" max="7" width="8.140625" customWidth="1"/>
    <col min="8" max="8" width="7.140625" customWidth="1"/>
    <col min="9" max="9" width="4.140625" customWidth="1"/>
    <col min="10" max="10" width="17.28515625" customWidth="1"/>
    <col min="11" max="11" width="12" customWidth="1"/>
    <col min="12" max="12" width="4.5703125" customWidth="1"/>
    <col min="13" max="13" width="11.42578125" customWidth="1"/>
    <col min="257" max="257" width="10.5703125" customWidth="1"/>
    <col min="258" max="258" width="9.5703125" customWidth="1"/>
    <col min="259" max="259" width="4" customWidth="1"/>
    <col min="260" max="260" width="10.42578125" customWidth="1"/>
    <col min="261" max="261" width="6.42578125" customWidth="1"/>
    <col min="262" max="262" width="7.7109375" customWidth="1"/>
    <col min="263" max="263" width="8.140625" customWidth="1"/>
    <col min="264" max="264" width="7.140625" customWidth="1"/>
    <col min="265" max="265" width="4.140625" customWidth="1"/>
    <col min="266" max="266" width="17.28515625" customWidth="1"/>
    <col min="267" max="267" width="12" customWidth="1"/>
    <col min="268" max="268" width="4.5703125" customWidth="1"/>
    <col min="269" max="269" width="11.42578125" customWidth="1"/>
    <col min="513" max="513" width="10.5703125" customWidth="1"/>
    <col min="514" max="514" width="9.5703125" customWidth="1"/>
    <col min="515" max="515" width="4" customWidth="1"/>
    <col min="516" max="516" width="10.42578125" customWidth="1"/>
    <col min="517" max="517" width="6.42578125" customWidth="1"/>
    <col min="518" max="518" width="7.7109375" customWidth="1"/>
    <col min="519" max="519" width="8.140625" customWidth="1"/>
    <col min="520" max="520" width="7.140625" customWidth="1"/>
    <col min="521" max="521" width="4.140625" customWidth="1"/>
    <col min="522" max="522" width="17.28515625" customWidth="1"/>
    <col min="523" max="523" width="12" customWidth="1"/>
    <col min="524" max="524" width="4.5703125" customWidth="1"/>
    <col min="525" max="525" width="11.42578125" customWidth="1"/>
    <col min="769" max="769" width="10.5703125" customWidth="1"/>
    <col min="770" max="770" width="9.5703125" customWidth="1"/>
    <col min="771" max="771" width="4" customWidth="1"/>
    <col min="772" max="772" width="10.42578125" customWidth="1"/>
    <col min="773" max="773" width="6.42578125" customWidth="1"/>
    <col min="774" max="774" width="7.7109375" customWidth="1"/>
    <col min="775" max="775" width="8.140625" customWidth="1"/>
    <col min="776" max="776" width="7.140625" customWidth="1"/>
    <col min="777" max="777" width="4.140625" customWidth="1"/>
    <col min="778" max="778" width="17.28515625" customWidth="1"/>
    <col min="779" max="779" width="12" customWidth="1"/>
    <col min="780" max="780" width="4.5703125" customWidth="1"/>
    <col min="781" max="781" width="11.42578125" customWidth="1"/>
    <col min="1025" max="1025" width="10.5703125" customWidth="1"/>
    <col min="1026" max="1026" width="9.5703125" customWidth="1"/>
    <col min="1027" max="1027" width="4" customWidth="1"/>
    <col min="1028" max="1028" width="10.42578125" customWidth="1"/>
    <col min="1029" max="1029" width="6.42578125" customWidth="1"/>
    <col min="1030" max="1030" width="7.7109375" customWidth="1"/>
    <col min="1031" max="1031" width="8.140625" customWidth="1"/>
    <col min="1032" max="1032" width="7.140625" customWidth="1"/>
    <col min="1033" max="1033" width="4.140625" customWidth="1"/>
    <col min="1034" max="1034" width="17.28515625" customWidth="1"/>
    <col min="1035" max="1035" width="12" customWidth="1"/>
    <col min="1036" max="1036" width="4.5703125" customWidth="1"/>
    <col min="1037" max="1037" width="11.42578125" customWidth="1"/>
    <col min="1281" max="1281" width="10.5703125" customWidth="1"/>
    <col min="1282" max="1282" width="9.5703125" customWidth="1"/>
    <col min="1283" max="1283" width="4" customWidth="1"/>
    <col min="1284" max="1284" width="10.42578125" customWidth="1"/>
    <col min="1285" max="1285" width="6.42578125" customWidth="1"/>
    <col min="1286" max="1286" width="7.7109375" customWidth="1"/>
    <col min="1287" max="1287" width="8.140625" customWidth="1"/>
    <col min="1288" max="1288" width="7.140625" customWidth="1"/>
    <col min="1289" max="1289" width="4.140625" customWidth="1"/>
    <col min="1290" max="1290" width="17.28515625" customWidth="1"/>
    <col min="1291" max="1291" width="12" customWidth="1"/>
    <col min="1292" max="1292" width="4.5703125" customWidth="1"/>
    <col min="1293" max="1293" width="11.42578125" customWidth="1"/>
    <col min="1537" max="1537" width="10.5703125" customWidth="1"/>
    <col min="1538" max="1538" width="9.5703125" customWidth="1"/>
    <col min="1539" max="1539" width="4" customWidth="1"/>
    <col min="1540" max="1540" width="10.42578125" customWidth="1"/>
    <col min="1541" max="1541" width="6.42578125" customWidth="1"/>
    <col min="1542" max="1542" width="7.7109375" customWidth="1"/>
    <col min="1543" max="1543" width="8.140625" customWidth="1"/>
    <col min="1544" max="1544" width="7.140625" customWidth="1"/>
    <col min="1545" max="1545" width="4.140625" customWidth="1"/>
    <col min="1546" max="1546" width="17.28515625" customWidth="1"/>
    <col min="1547" max="1547" width="12" customWidth="1"/>
    <col min="1548" max="1548" width="4.5703125" customWidth="1"/>
    <col min="1549" max="1549" width="11.42578125" customWidth="1"/>
    <col min="1793" max="1793" width="10.5703125" customWidth="1"/>
    <col min="1794" max="1794" width="9.5703125" customWidth="1"/>
    <col min="1795" max="1795" width="4" customWidth="1"/>
    <col min="1796" max="1796" width="10.42578125" customWidth="1"/>
    <col min="1797" max="1797" width="6.42578125" customWidth="1"/>
    <col min="1798" max="1798" width="7.7109375" customWidth="1"/>
    <col min="1799" max="1799" width="8.140625" customWidth="1"/>
    <col min="1800" max="1800" width="7.140625" customWidth="1"/>
    <col min="1801" max="1801" width="4.140625" customWidth="1"/>
    <col min="1802" max="1802" width="17.28515625" customWidth="1"/>
    <col min="1803" max="1803" width="12" customWidth="1"/>
    <col min="1804" max="1804" width="4.5703125" customWidth="1"/>
    <col min="1805" max="1805" width="11.42578125" customWidth="1"/>
    <col min="2049" max="2049" width="10.5703125" customWidth="1"/>
    <col min="2050" max="2050" width="9.5703125" customWidth="1"/>
    <col min="2051" max="2051" width="4" customWidth="1"/>
    <col min="2052" max="2052" width="10.42578125" customWidth="1"/>
    <col min="2053" max="2053" width="6.42578125" customWidth="1"/>
    <col min="2054" max="2054" width="7.7109375" customWidth="1"/>
    <col min="2055" max="2055" width="8.140625" customWidth="1"/>
    <col min="2056" max="2056" width="7.140625" customWidth="1"/>
    <col min="2057" max="2057" width="4.140625" customWidth="1"/>
    <col min="2058" max="2058" width="17.28515625" customWidth="1"/>
    <col min="2059" max="2059" width="12" customWidth="1"/>
    <col min="2060" max="2060" width="4.5703125" customWidth="1"/>
    <col min="2061" max="2061" width="11.42578125" customWidth="1"/>
    <col min="2305" max="2305" width="10.5703125" customWidth="1"/>
    <col min="2306" max="2306" width="9.5703125" customWidth="1"/>
    <col min="2307" max="2307" width="4" customWidth="1"/>
    <col min="2308" max="2308" width="10.42578125" customWidth="1"/>
    <col min="2309" max="2309" width="6.42578125" customWidth="1"/>
    <col min="2310" max="2310" width="7.7109375" customWidth="1"/>
    <col min="2311" max="2311" width="8.140625" customWidth="1"/>
    <col min="2312" max="2312" width="7.140625" customWidth="1"/>
    <col min="2313" max="2313" width="4.140625" customWidth="1"/>
    <col min="2314" max="2314" width="17.28515625" customWidth="1"/>
    <col min="2315" max="2315" width="12" customWidth="1"/>
    <col min="2316" max="2316" width="4.5703125" customWidth="1"/>
    <col min="2317" max="2317" width="11.42578125" customWidth="1"/>
    <col min="2561" max="2561" width="10.5703125" customWidth="1"/>
    <col min="2562" max="2562" width="9.5703125" customWidth="1"/>
    <col min="2563" max="2563" width="4" customWidth="1"/>
    <col min="2564" max="2564" width="10.42578125" customWidth="1"/>
    <col min="2565" max="2565" width="6.42578125" customWidth="1"/>
    <col min="2566" max="2566" width="7.7109375" customWidth="1"/>
    <col min="2567" max="2567" width="8.140625" customWidth="1"/>
    <col min="2568" max="2568" width="7.140625" customWidth="1"/>
    <col min="2569" max="2569" width="4.140625" customWidth="1"/>
    <col min="2570" max="2570" width="17.28515625" customWidth="1"/>
    <col min="2571" max="2571" width="12" customWidth="1"/>
    <col min="2572" max="2572" width="4.5703125" customWidth="1"/>
    <col min="2573" max="2573" width="11.42578125" customWidth="1"/>
    <col min="2817" max="2817" width="10.5703125" customWidth="1"/>
    <col min="2818" max="2818" width="9.5703125" customWidth="1"/>
    <col min="2819" max="2819" width="4" customWidth="1"/>
    <col min="2820" max="2820" width="10.42578125" customWidth="1"/>
    <col min="2821" max="2821" width="6.42578125" customWidth="1"/>
    <col min="2822" max="2822" width="7.7109375" customWidth="1"/>
    <col min="2823" max="2823" width="8.140625" customWidth="1"/>
    <col min="2824" max="2824" width="7.140625" customWidth="1"/>
    <col min="2825" max="2825" width="4.140625" customWidth="1"/>
    <col min="2826" max="2826" width="17.28515625" customWidth="1"/>
    <col min="2827" max="2827" width="12" customWidth="1"/>
    <col min="2828" max="2828" width="4.5703125" customWidth="1"/>
    <col min="2829" max="2829" width="11.42578125" customWidth="1"/>
    <col min="3073" max="3073" width="10.5703125" customWidth="1"/>
    <col min="3074" max="3074" width="9.5703125" customWidth="1"/>
    <col min="3075" max="3075" width="4" customWidth="1"/>
    <col min="3076" max="3076" width="10.42578125" customWidth="1"/>
    <col min="3077" max="3077" width="6.42578125" customWidth="1"/>
    <col min="3078" max="3078" width="7.7109375" customWidth="1"/>
    <col min="3079" max="3079" width="8.140625" customWidth="1"/>
    <col min="3080" max="3080" width="7.140625" customWidth="1"/>
    <col min="3081" max="3081" width="4.140625" customWidth="1"/>
    <col min="3082" max="3082" width="17.28515625" customWidth="1"/>
    <col min="3083" max="3083" width="12" customWidth="1"/>
    <col min="3084" max="3084" width="4.5703125" customWidth="1"/>
    <col min="3085" max="3085" width="11.42578125" customWidth="1"/>
    <col min="3329" max="3329" width="10.5703125" customWidth="1"/>
    <col min="3330" max="3330" width="9.5703125" customWidth="1"/>
    <col min="3331" max="3331" width="4" customWidth="1"/>
    <col min="3332" max="3332" width="10.42578125" customWidth="1"/>
    <col min="3333" max="3333" width="6.42578125" customWidth="1"/>
    <col min="3334" max="3334" width="7.7109375" customWidth="1"/>
    <col min="3335" max="3335" width="8.140625" customWidth="1"/>
    <col min="3336" max="3336" width="7.140625" customWidth="1"/>
    <col min="3337" max="3337" width="4.140625" customWidth="1"/>
    <col min="3338" max="3338" width="17.28515625" customWidth="1"/>
    <col min="3339" max="3339" width="12" customWidth="1"/>
    <col min="3340" max="3340" width="4.5703125" customWidth="1"/>
    <col min="3341" max="3341" width="11.42578125" customWidth="1"/>
    <col min="3585" max="3585" width="10.5703125" customWidth="1"/>
    <col min="3586" max="3586" width="9.5703125" customWidth="1"/>
    <col min="3587" max="3587" width="4" customWidth="1"/>
    <col min="3588" max="3588" width="10.42578125" customWidth="1"/>
    <col min="3589" max="3589" width="6.42578125" customWidth="1"/>
    <col min="3590" max="3590" width="7.7109375" customWidth="1"/>
    <col min="3591" max="3591" width="8.140625" customWidth="1"/>
    <col min="3592" max="3592" width="7.140625" customWidth="1"/>
    <col min="3593" max="3593" width="4.140625" customWidth="1"/>
    <col min="3594" max="3594" width="17.28515625" customWidth="1"/>
    <col min="3595" max="3595" width="12" customWidth="1"/>
    <col min="3596" max="3596" width="4.5703125" customWidth="1"/>
    <col min="3597" max="3597" width="11.42578125" customWidth="1"/>
    <col min="3841" max="3841" width="10.5703125" customWidth="1"/>
    <col min="3842" max="3842" width="9.5703125" customWidth="1"/>
    <col min="3843" max="3843" width="4" customWidth="1"/>
    <col min="3844" max="3844" width="10.42578125" customWidth="1"/>
    <col min="3845" max="3845" width="6.42578125" customWidth="1"/>
    <col min="3846" max="3846" width="7.7109375" customWidth="1"/>
    <col min="3847" max="3847" width="8.140625" customWidth="1"/>
    <col min="3848" max="3848" width="7.140625" customWidth="1"/>
    <col min="3849" max="3849" width="4.140625" customWidth="1"/>
    <col min="3850" max="3850" width="17.28515625" customWidth="1"/>
    <col min="3851" max="3851" width="12" customWidth="1"/>
    <col min="3852" max="3852" width="4.5703125" customWidth="1"/>
    <col min="3853" max="3853" width="11.42578125" customWidth="1"/>
    <col min="4097" max="4097" width="10.5703125" customWidth="1"/>
    <col min="4098" max="4098" width="9.5703125" customWidth="1"/>
    <col min="4099" max="4099" width="4" customWidth="1"/>
    <col min="4100" max="4100" width="10.42578125" customWidth="1"/>
    <col min="4101" max="4101" width="6.42578125" customWidth="1"/>
    <col min="4102" max="4102" width="7.7109375" customWidth="1"/>
    <col min="4103" max="4103" width="8.140625" customWidth="1"/>
    <col min="4104" max="4104" width="7.140625" customWidth="1"/>
    <col min="4105" max="4105" width="4.140625" customWidth="1"/>
    <col min="4106" max="4106" width="17.28515625" customWidth="1"/>
    <col min="4107" max="4107" width="12" customWidth="1"/>
    <col min="4108" max="4108" width="4.5703125" customWidth="1"/>
    <col min="4109" max="4109" width="11.42578125" customWidth="1"/>
    <col min="4353" max="4353" width="10.5703125" customWidth="1"/>
    <col min="4354" max="4354" width="9.5703125" customWidth="1"/>
    <col min="4355" max="4355" width="4" customWidth="1"/>
    <col min="4356" max="4356" width="10.42578125" customWidth="1"/>
    <col min="4357" max="4357" width="6.42578125" customWidth="1"/>
    <col min="4358" max="4358" width="7.7109375" customWidth="1"/>
    <col min="4359" max="4359" width="8.140625" customWidth="1"/>
    <col min="4360" max="4360" width="7.140625" customWidth="1"/>
    <col min="4361" max="4361" width="4.140625" customWidth="1"/>
    <col min="4362" max="4362" width="17.28515625" customWidth="1"/>
    <col min="4363" max="4363" width="12" customWidth="1"/>
    <col min="4364" max="4364" width="4.5703125" customWidth="1"/>
    <col min="4365" max="4365" width="11.42578125" customWidth="1"/>
    <col min="4609" max="4609" width="10.5703125" customWidth="1"/>
    <col min="4610" max="4610" width="9.5703125" customWidth="1"/>
    <col min="4611" max="4611" width="4" customWidth="1"/>
    <col min="4612" max="4612" width="10.42578125" customWidth="1"/>
    <col min="4613" max="4613" width="6.42578125" customWidth="1"/>
    <col min="4614" max="4614" width="7.7109375" customWidth="1"/>
    <col min="4615" max="4615" width="8.140625" customWidth="1"/>
    <col min="4616" max="4616" width="7.140625" customWidth="1"/>
    <col min="4617" max="4617" width="4.140625" customWidth="1"/>
    <col min="4618" max="4618" width="17.28515625" customWidth="1"/>
    <col min="4619" max="4619" width="12" customWidth="1"/>
    <col min="4620" max="4620" width="4.5703125" customWidth="1"/>
    <col min="4621" max="4621" width="11.42578125" customWidth="1"/>
    <col min="4865" max="4865" width="10.5703125" customWidth="1"/>
    <col min="4866" max="4866" width="9.5703125" customWidth="1"/>
    <col min="4867" max="4867" width="4" customWidth="1"/>
    <col min="4868" max="4868" width="10.42578125" customWidth="1"/>
    <col min="4869" max="4869" width="6.42578125" customWidth="1"/>
    <col min="4870" max="4870" width="7.7109375" customWidth="1"/>
    <col min="4871" max="4871" width="8.140625" customWidth="1"/>
    <col min="4872" max="4872" width="7.140625" customWidth="1"/>
    <col min="4873" max="4873" width="4.140625" customWidth="1"/>
    <col min="4874" max="4874" width="17.28515625" customWidth="1"/>
    <col min="4875" max="4875" width="12" customWidth="1"/>
    <col min="4876" max="4876" width="4.5703125" customWidth="1"/>
    <col min="4877" max="4877" width="11.42578125" customWidth="1"/>
    <col min="5121" max="5121" width="10.5703125" customWidth="1"/>
    <col min="5122" max="5122" width="9.5703125" customWidth="1"/>
    <col min="5123" max="5123" width="4" customWidth="1"/>
    <col min="5124" max="5124" width="10.42578125" customWidth="1"/>
    <col min="5125" max="5125" width="6.42578125" customWidth="1"/>
    <col min="5126" max="5126" width="7.7109375" customWidth="1"/>
    <col min="5127" max="5127" width="8.140625" customWidth="1"/>
    <col min="5128" max="5128" width="7.140625" customWidth="1"/>
    <col min="5129" max="5129" width="4.140625" customWidth="1"/>
    <col min="5130" max="5130" width="17.28515625" customWidth="1"/>
    <col min="5131" max="5131" width="12" customWidth="1"/>
    <col min="5132" max="5132" width="4.5703125" customWidth="1"/>
    <col min="5133" max="5133" width="11.42578125" customWidth="1"/>
    <col min="5377" max="5377" width="10.5703125" customWidth="1"/>
    <col min="5378" max="5378" width="9.5703125" customWidth="1"/>
    <col min="5379" max="5379" width="4" customWidth="1"/>
    <col min="5380" max="5380" width="10.42578125" customWidth="1"/>
    <col min="5381" max="5381" width="6.42578125" customWidth="1"/>
    <col min="5382" max="5382" width="7.7109375" customWidth="1"/>
    <col min="5383" max="5383" width="8.140625" customWidth="1"/>
    <col min="5384" max="5384" width="7.140625" customWidth="1"/>
    <col min="5385" max="5385" width="4.140625" customWidth="1"/>
    <col min="5386" max="5386" width="17.28515625" customWidth="1"/>
    <col min="5387" max="5387" width="12" customWidth="1"/>
    <col min="5388" max="5388" width="4.5703125" customWidth="1"/>
    <col min="5389" max="5389" width="11.42578125" customWidth="1"/>
    <col min="5633" max="5633" width="10.5703125" customWidth="1"/>
    <col min="5634" max="5634" width="9.5703125" customWidth="1"/>
    <col min="5635" max="5635" width="4" customWidth="1"/>
    <col min="5636" max="5636" width="10.42578125" customWidth="1"/>
    <col min="5637" max="5637" width="6.42578125" customWidth="1"/>
    <col min="5638" max="5638" width="7.7109375" customWidth="1"/>
    <col min="5639" max="5639" width="8.140625" customWidth="1"/>
    <col min="5640" max="5640" width="7.140625" customWidth="1"/>
    <col min="5641" max="5641" width="4.140625" customWidth="1"/>
    <col min="5642" max="5642" width="17.28515625" customWidth="1"/>
    <col min="5643" max="5643" width="12" customWidth="1"/>
    <col min="5644" max="5644" width="4.5703125" customWidth="1"/>
    <col min="5645" max="5645" width="11.42578125" customWidth="1"/>
    <col min="5889" max="5889" width="10.5703125" customWidth="1"/>
    <col min="5890" max="5890" width="9.5703125" customWidth="1"/>
    <col min="5891" max="5891" width="4" customWidth="1"/>
    <col min="5892" max="5892" width="10.42578125" customWidth="1"/>
    <col min="5893" max="5893" width="6.42578125" customWidth="1"/>
    <col min="5894" max="5894" width="7.7109375" customWidth="1"/>
    <col min="5895" max="5895" width="8.140625" customWidth="1"/>
    <col min="5896" max="5896" width="7.140625" customWidth="1"/>
    <col min="5897" max="5897" width="4.140625" customWidth="1"/>
    <col min="5898" max="5898" width="17.28515625" customWidth="1"/>
    <col min="5899" max="5899" width="12" customWidth="1"/>
    <col min="5900" max="5900" width="4.5703125" customWidth="1"/>
    <col min="5901" max="5901" width="11.42578125" customWidth="1"/>
    <col min="6145" max="6145" width="10.5703125" customWidth="1"/>
    <col min="6146" max="6146" width="9.5703125" customWidth="1"/>
    <col min="6147" max="6147" width="4" customWidth="1"/>
    <col min="6148" max="6148" width="10.42578125" customWidth="1"/>
    <col min="6149" max="6149" width="6.42578125" customWidth="1"/>
    <col min="6150" max="6150" width="7.7109375" customWidth="1"/>
    <col min="6151" max="6151" width="8.140625" customWidth="1"/>
    <col min="6152" max="6152" width="7.140625" customWidth="1"/>
    <col min="6153" max="6153" width="4.140625" customWidth="1"/>
    <col min="6154" max="6154" width="17.28515625" customWidth="1"/>
    <col min="6155" max="6155" width="12" customWidth="1"/>
    <col min="6156" max="6156" width="4.5703125" customWidth="1"/>
    <col min="6157" max="6157" width="11.42578125" customWidth="1"/>
    <col min="6401" max="6401" width="10.5703125" customWidth="1"/>
    <col min="6402" max="6402" width="9.5703125" customWidth="1"/>
    <col min="6403" max="6403" width="4" customWidth="1"/>
    <col min="6404" max="6404" width="10.42578125" customWidth="1"/>
    <col min="6405" max="6405" width="6.42578125" customWidth="1"/>
    <col min="6406" max="6406" width="7.7109375" customWidth="1"/>
    <col min="6407" max="6407" width="8.140625" customWidth="1"/>
    <col min="6408" max="6408" width="7.140625" customWidth="1"/>
    <col min="6409" max="6409" width="4.140625" customWidth="1"/>
    <col min="6410" max="6410" width="17.28515625" customWidth="1"/>
    <col min="6411" max="6411" width="12" customWidth="1"/>
    <col min="6412" max="6412" width="4.5703125" customWidth="1"/>
    <col min="6413" max="6413" width="11.42578125" customWidth="1"/>
    <col min="6657" max="6657" width="10.5703125" customWidth="1"/>
    <col min="6658" max="6658" width="9.5703125" customWidth="1"/>
    <col min="6659" max="6659" width="4" customWidth="1"/>
    <col min="6660" max="6660" width="10.42578125" customWidth="1"/>
    <col min="6661" max="6661" width="6.42578125" customWidth="1"/>
    <col min="6662" max="6662" width="7.7109375" customWidth="1"/>
    <col min="6663" max="6663" width="8.140625" customWidth="1"/>
    <col min="6664" max="6664" width="7.140625" customWidth="1"/>
    <col min="6665" max="6665" width="4.140625" customWidth="1"/>
    <col min="6666" max="6666" width="17.28515625" customWidth="1"/>
    <col min="6667" max="6667" width="12" customWidth="1"/>
    <col min="6668" max="6668" width="4.5703125" customWidth="1"/>
    <col min="6669" max="6669" width="11.42578125" customWidth="1"/>
    <col min="6913" max="6913" width="10.5703125" customWidth="1"/>
    <col min="6914" max="6914" width="9.5703125" customWidth="1"/>
    <col min="6915" max="6915" width="4" customWidth="1"/>
    <col min="6916" max="6916" width="10.42578125" customWidth="1"/>
    <col min="6917" max="6917" width="6.42578125" customWidth="1"/>
    <col min="6918" max="6918" width="7.7109375" customWidth="1"/>
    <col min="6919" max="6919" width="8.140625" customWidth="1"/>
    <col min="6920" max="6920" width="7.140625" customWidth="1"/>
    <col min="6921" max="6921" width="4.140625" customWidth="1"/>
    <col min="6922" max="6922" width="17.28515625" customWidth="1"/>
    <col min="6923" max="6923" width="12" customWidth="1"/>
    <col min="6924" max="6924" width="4.5703125" customWidth="1"/>
    <col min="6925" max="6925" width="11.42578125" customWidth="1"/>
    <col min="7169" max="7169" width="10.5703125" customWidth="1"/>
    <col min="7170" max="7170" width="9.5703125" customWidth="1"/>
    <col min="7171" max="7171" width="4" customWidth="1"/>
    <col min="7172" max="7172" width="10.42578125" customWidth="1"/>
    <col min="7173" max="7173" width="6.42578125" customWidth="1"/>
    <col min="7174" max="7174" width="7.7109375" customWidth="1"/>
    <col min="7175" max="7175" width="8.140625" customWidth="1"/>
    <col min="7176" max="7176" width="7.140625" customWidth="1"/>
    <col min="7177" max="7177" width="4.140625" customWidth="1"/>
    <col min="7178" max="7178" width="17.28515625" customWidth="1"/>
    <col min="7179" max="7179" width="12" customWidth="1"/>
    <col min="7180" max="7180" width="4.5703125" customWidth="1"/>
    <col min="7181" max="7181" width="11.42578125" customWidth="1"/>
    <col min="7425" max="7425" width="10.5703125" customWidth="1"/>
    <col min="7426" max="7426" width="9.5703125" customWidth="1"/>
    <col min="7427" max="7427" width="4" customWidth="1"/>
    <col min="7428" max="7428" width="10.42578125" customWidth="1"/>
    <col min="7429" max="7429" width="6.42578125" customWidth="1"/>
    <col min="7430" max="7430" width="7.7109375" customWidth="1"/>
    <col min="7431" max="7431" width="8.140625" customWidth="1"/>
    <col min="7432" max="7432" width="7.140625" customWidth="1"/>
    <col min="7433" max="7433" width="4.140625" customWidth="1"/>
    <col min="7434" max="7434" width="17.28515625" customWidth="1"/>
    <col min="7435" max="7435" width="12" customWidth="1"/>
    <col min="7436" max="7436" width="4.5703125" customWidth="1"/>
    <col min="7437" max="7437" width="11.42578125" customWidth="1"/>
    <col min="7681" max="7681" width="10.5703125" customWidth="1"/>
    <col min="7682" max="7682" width="9.5703125" customWidth="1"/>
    <col min="7683" max="7683" width="4" customWidth="1"/>
    <col min="7684" max="7684" width="10.42578125" customWidth="1"/>
    <col min="7685" max="7685" width="6.42578125" customWidth="1"/>
    <col min="7686" max="7686" width="7.7109375" customWidth="1"/>
    <col min="7687" max="7687" width="8.140625" customWidth="1"/>
    <col min="7688" max="7688" width="7.140625" customWidth="1"/>
    <col min="7689" max="7689" width="4.140625" customWidth="1"/>
    <col min="7690" max="7690" width="17.28515625" customWidth="1"/>
    <col min="7691" max="7691" width="12" customWidth="1"/>
    <col min="7692" max="7692" width="4.5703125" customWidth="1"/>
    <col min="7693" max="7693" width="11.42578125" customWidth="1"/>
    <col min="7937" max="7937" width="10.5703125" customWidth="1"/>
    <col min="7938" max="7938" width="9.5703125" customWidth="1"/>
    <col min="7939" max="7939" width="4" customWidth="1"/>
    <col min="7940" max="7940" width="10.42578125" customWidth="1"/>
    <col min="7941" max="7941" width="6.42578125" customWidth="1"/>
    <col min="7942" max="7942" width="7.7109375" customWidth="1"/>
    <col min="7943" max="7943" width="8.140625" customWidth="1"/>
    <col min="7944" max="7944" width="7.140625" customWidth="1"/>
    <col min="7945" max="7945" width="4.140625" customWidth="1"/>
    <col min="7946" max="7946" width="17.28515625" customWidth="1"/>
    <col min="7947" max="7947" width="12" customWidth="1"/>
    <col min="7948" max="7948" width="4.5703125" customWidth="1"/>
    <col min="7949" max="7949" width="11.42578125" customWidth="1"/>
    <col min="8193" max="8193" width="10.5703125" customWidth="1"/>
    <col min="8194" max="8194" width="9.5703125" customWidth="1"/>
    <col min="8195" max="8195" width="4" customWidth="1"/>
    <col min="8196" max="8196" width="10.42578125" customWidth="1"/>
    <col min="8197" max="8197" width="6.42578125" customWidth="1"/>
    <col min="8198" max="8198" width="7.7109375" customWidth="1"/>
    <col min="8199" max="8199" width="8.140625" customWidth="1"/>
    <col min="8200" max="8200" width="7.140625" customWidth="1"/>
    <col min="8201" max="8201" width="4.140625" customWidth="1"/>
    <col min="8202" max="8202" width="17.28515625" customWidth="1"/>
    <col min="8203" max="8203" width="12" customWidth="1"/>
    <col min="8204" max="8204" width="4.5703125" customWidth="1"/>
    <col min="8205" max="8205" width="11.42578125" customWidth="1"/>
    <col min="8449" max="8449" width="10.5703125" customWidth="1"/>
    <col min="8450" max="8450" width="9.5703125" customWidth="1"/>
    <col min="8451" max="8451" width="4" customWidth="1"/>
    <col min="8452" max="8452" width="10.42578125" customWidth="1"/>
    <col min="8453" max="8453" width="6.42578125" customWidth="1"/>
    <col min="8454" max="8454" width="7.7109375" customWidth="1"/>
    <col min="8455" max="8455" width="8.140625" customWidth="1"/>
    <col min="8456" max="8456" width="7.140625" customWidth="1"/>
    <col min="8457" max="8457" width="4.140625" customWidth="1"/>
    <col min="8458" max="8458" width="17.28515625" customWidth="1"/>
    <col min="8459" max="8459" width="12" customWidth="1"/>
    <col min="8460" max="8460" width="4.5703125" customWidth="1"/>
    <col min="8461" max="8461" width="11.42578125" customWidth="1"/>
    <col min="8705" max="8705" width="10.5703125" customWidth="1"/>
    <col min="8706" max="8706" width="9.5703125" customWidth="1"/>
    <col min="8707" max="8707" width="4" customWidth="1"/>
    <col min="8708" max="8708" width="10.42578125" customWidth="1"/>
    <col min="8709" max="8709" width="6.42578125" customWidth="1"/>
    <col min="8710" max="8710" width="7.7109375" customWidth="1"/>
    <col min="8711" max="8711" width="8.140625" customWidth="1"/>
    <col min="8712" max="8712" width="7.140625" customWidth="1"/>
    <col min="8713" max="8713" width="4.140625" customWidth="1"/>
    <col min="8714" max="8714" width="17.28515625" customWidth="1"/>
    <col min="8715" max="8715" width="12" customWidth="1"/>
    <col min="8716" max="8716" width="4.5703125" customWidth="1"/>
    <col min="8717" max="8717" width="11.42578125" customWidth="1"/>
    <col min="8961" max="8961" width="10.5703125" customWidth="1"/>
    <col min="8962" max="8962" width="9.5703125" customWidth="1"/>
    <col min="8963" max="8963" width="4" customWidth="1"/>
    <col min="8964" max="8964" width="10.42578125" customWidth="1"/>
    <col min="8965" max="8965" width="6.42578125" customWidth="1"/>
    <col min="8966" max="8966" width="7.7109375" customWidth="1"/>
    <col min="8967" max="8967" width="8.140625" customWidth="1"/>
    <col min="8968" max="8968" width="7.140625" customWidth="1"/>
    <col min="8969" max="8969" width="4.140625" customWidth="1"/>
    <col min="8970" max="8970" width="17.28515625" customWidth="1"/>
    <col min="8971" max="8971" width="12" customWidth="1"/>
    <col min="8972" max="8972" width="4.5703125" customWidth="1"/>
    <col min="8973" max="8973" width="11.42578125" customWidth="1"/>
    <col min="9217" max="9217" width="10.5703125" customWidth="1"/>
    <col min="9218" max="9218" width="9.5703125" customWidth="1"/>
    <col min="9219" max="9219" width="4" customWidth="1"/>
    <col min="9220" max="9220" width="10.42578125" customWidth="1"/>
    <col min="9221" max="9221" width="6.42578125" customWidth="1"/>
    <col min="9222" max="9222" width="7.7109375" customWidth="1"/>
    <col min="9223" max="9223" width="8.140625" customWidth="1"/>
    <col min="9224" max="9224" width="7.140625" customWidth="1"/>
    <col min="9225" max="9225" width="4.140625" customWidth="1"/>
    <col min="9226" max="9226" width="17.28515625" customWidth="1"/>
    <col min="9227" max="9227" width="12" customWidth="1"/>
    <col min="9228" max="9228" width="4.5703125" customWidth="1"/>
    <col min="9229" max="9229" width="11.42578125" customWidth="1"/>
    <col min="9473" max="9473" width="10.5703125" customWidth="1"/>
    <col min="9474" max="9474" width="9.5703125" customWidth="1"/>
    <col min="9475" max="9475" width="4" customWidth="1"/>
    <col min="9476" max="9476" width="10.42578125" customWidth="1"/>
    <col min="9477" max="9477" width="6.42578125" customWidth="1"/>
    <col min="9478" max="9478" width="7.7109375" customWidth="1"/>
    <col min="9479" max="9479" width="8.140625" customWidth="1"/>
    <col min="9480" max="9480" width="7.140625" customWidth="1"/>
    <col min="9481" max="9481" width="4.140625" customWidth="1"/>
    <col min="9482" max="9482" width="17.28515625" customWidth="1"/>
    <col min="9483" max="9483" width="12" customWidth="1"/>
    <col min="9484" max="9484" width="4.5703125" customWidth="1"/>
    <col min="9485" max="9485" width="11.42578125" customWidth="1"/>
    <col min="9729" max="9729" width="10.5703125" customWidth="1"/>
    <col min="9730" max="9730" width="9.5703125" customWidth="1"/>
    <col min="9731" max="9731" width="4" customWidth="1"/>
    <col min="9732" max="9732" width="10.42578125" customWidth="1"/>
    <col min="9733" max="9733" width="6.42578125" customWidth="1"/>
    <col min="9734" max="9734" width="7.7109375" customWidth="1"/>
    <col min="9735" max="9735" width="8.140625" customWidth="1"/>
    <col min="9736" max="9736" width="7.140625" customWidth="1"/>
    <col min="9737" max="9737" width="4.140625" customWidth="1"/>
    <col min="9738" max="9738" width="17.28515625" customWidth="1"/>
    <col min="9739" max="9739" width="12" customWidth="1"/>
    <col min="9740" max="9740" width="4.5703125" customWidth="1"/>
    <col min="9741" max="9741" width="11.42578125" customWidth="1"/>
    <col min="9985" max="9985" width="10.5703125" customWidth="1"/>
    <col min="9986" max="9986" width="9.5703125" customWidth="1"/>
    <col min="9987" max="9987" width="4" customWidth="1"/>
    <col min="9988" max="9988" width="10.42578125" customWidth="1"/>
    <col min="9989" max="9989" width="6.42578125" customWidth="1"/>
    <col min="9990" max="9990" width="7.7109375" customWidth="1"/>
    <col min="9991" max="9991" width="8.140625" customWidth="1"/>
    <col min="9992" max="9992" width="7.140625" customWidth="1"/>
    <col min="9993" max="9993" width="4.140625" customWidth="1"/>
    <col min="9994" max="9994" width="17.28515625" customWidth="1"/>
    <col min="9995" max="9995" width="12" customWidth="1"/>
    <col min="9996" max="9996" width="4.5703125" customWidth="1"/>
    <col min="9997" max="9997" width="11.42578125" customWidth="1"/>
    <col min="10241" max="10241" width="10.5703125" customWidth="1"/>
    <col min="10242" max="10242" width="9.5703125" customWidth="1"/>
    <col min="10243" max="10243" width="4" customWidth="1"/>
    <col min="10244" max="10244" width="10.42578125" customWidth="1"/>
    <col min="10245" max="10245" width="6.42578125" customWidth="1"/>
    <col min="10246" max="10246" width="7.7109375" customWidth="1"/>
    <col min="10247" max="10247" width="8.140625" customWidth="1"/>
    <col min="10248" max="10248" width="7.140625" customWidth="1"/>
    <col min="10249" max="10249" width="4.140625" customWidth="1"/>
    <col min="10250" max="10250" width="17.28515625" customWidth="1"/>
    <col min="10251" max="10251" width="12" customWidth="1"/>
    <col min="10252" max="10252" width="4.5703125" customWidth="1"/>
    <col min="10253" max="10253" width="11.42578125" customWidth="1"/>
    <col min="10497" max="10497" width="10.5703125" customWidth="1"/>
    <col min="10498" max="10498" width="9.5703125" customWidth="1"/>
    <col min="10499" max="10499" width="4" customWidth="1"/>
    <col min="10500" max="10500" width="10.42578125" customWidth="1"/>
    <col min="10501" max="10501" width="6.42578125" customWidth="1"/>
    <col min="10502" max="10502" width="7.7109375" customWidth="1"/>
    <col min="10503" max="10503" width="8.140625" customWidth="1"/>
    <col min="10504" max="10504" width="7.140625" customWidth="1"/>
    <col min="10505" max="10505" width="4.140625" customWidth="1"/>
    <col min="10506" max="10506" width="17.28515625" customWidth="1"/>
    <col min="10507" max="10507" width="12" customWidth="1"/>
    <col min="10508" max="10508" width="4.5703125" customWidth="1"/>
    <col min="10509" max="10509" width="11.42578125" customWidth="1"/>
    <col min="10753" max="10753" width="10.5703125" customWidth="1"/>
    <col min="10754" max="10754" width="9.5703125" customWidth="1"/>
    <col min="10755" max="10755" width="4" customWidth="1"/>
    <col min="10756" max="10756" width="10.42578125" customWidth="1"/>
    <col min="10757" max="10757" width="6.42578125" customWidth="1"/>
    <col min="10758" max="10758" width="7.7109375" customWidth="1"/>
    <col min="10759" max="10759" width="8.140625" customWidth="1"/>
    <col min="10760" max="10760" width="7.140625" customWidth="1"/>
    <col min="10761" max="10761" width="4.140625" customWidth="1"/>
    <col min="10762" max="10762" width="17.28515625" customWidth="1"/>
    <col min="10763" max="10763" width="12" customWidth="1"/>
    <col min="10764" max="10764" width="4.5703125" customWidth="1"/>
    <col min="10765" max="10765" width="11.42578125" customWidth="1"/>
    <col min="11009" max="11009" width="10.5703125" customWidth="1"/>
    <col min="11010" max="11010" width="9.5703125" customWidth="1"/>
    <col min="11011" max="11011" width="4" customWidth="1"/>
    <col min="11012" max="11012" width="10.42578125" customWidth="1"/>
    <col min="11013" max="11013" width="6.42578125" customWidth="1"/>
    <col min="11014" max="11014" width="7.7109375" customWidth="1"/>
    <col min="11015" max="11015" width="8.140625" customWidth="1"/>
    <col min="11016" max="11016" width="7.140625" customWidth="1"/>
    <col min="11017" max="11017" width="4.140625" customWidth="1"/>
    <col min="11018" max="11018" width="17.28515625" customWidth="1"/>
    <col min="11019" max="11019" width="12" customWidth="1"/>
    <col min="11020" max="11020" width="4.5703125" customWidth="1"/>
    <col min="11021" max="11021" width="11.42578125" customWidth="1"/>
    <col min="11265" max="11265" width="10.5703125" customWidth="1"/>
    <col min="11266" max="11266" width="9.5703125" customWidth="1"/>
    <col min="11267" max="11267" width="4" customWidth="1"/>
    <col min="11268" max="11268" width="10.42578125" customWidth="1"/>
    <col min="11269" max="11269" width="6.42578125" customWidth="1"/>
    <col min="11270" max="11270" width="7.7109375" customWidth="1"/>
    <col min="11271" max="11271" width="8.140625" customWidth="1"/>
    <col min="11272" max="11272" width="7.140625" customWidth="1"/>
    <col min="11273" max="11273" width="4.140625" customWidth="1"/>
    <col min="11274" max="11274" width="17.28515625" customWidth="1"/>
    <col min="11275" max="11275" width="12" customWidth="1"/>
    <col min="11276" max="11276" width="4.5703125" customWidth="1"/>
    <col min="11277" max="11277" width="11.42578125" customWidth="1"/>
    <col min="11521" max="11521" width="10.5703125" customWidth="1"/>
    <col min="11522" max="11522" width="9.5703125" customWidth="1"/>
    <col min="11523" max="11523" width="4" customWidth="1"/>
    <col min="11524" max="11524" width="10.42578125" customWidth="1"/>
    <col min="11525" max="11525" width="6.42578125" customWidth="1"/>
    <col min="11526" max="11526" width="7.7109375" customWidth="1"/>
    <col min="11527" max="11527" width="8.140625" customWidth="1"/>
    <col min="11528" max="11528" width="7.140625" customWidth="1"/>
    <col min="11529" max="11529" width="4.140625" customWidth="1"/>
    <col min="11530" max="11530" width="17.28515625" customWidth="1"/>
    <col min="11531" max="11531" width="12" customWidth="1"/>
    <col min="11532" max="11532" width="4.5703125" customWidth="1"/>
    <col min="11533" max="11533" width="11.42578125" customWidth="1"/>
    <col min="11777" max="11777" width="10.5703125" customWidth="1"/>
    <col min="11778" max="11778" width="9.5703125" customWidth="1"/>
    <col min="11779" max="11779" width="4" customWidth="1"/>
    <col min="11780" max="11780" width="10.42578125" customWidth="1"/>
    <col min="11781" max="11781" width="6.42578125" customWidth="1"/>
    <col min="11782" max="11782" width="7.7109375" customWidth="1"/>
    <col min="11783" max="11783" width="8.140625" customWidth="1"/>
    <col min="11784" max="11784" width="7.140625" customWidth="1"/>
    <col min="11785" max="11785" width="4.140625" customWidth="1"/>
    <col min="11786" max="11786" width="17.28515625" customWidth="1"/>
    <col min="11787" max="11787" width="12" customWidth="1"/>
    <col min="11788" max="11788" width="4.5703125" customWidth="1"/>
    <col min="11789" max="11789" width="11.42578125" customWidth="1"/>
    <col min="12033" max="12033" width="10.5703125" customWidth="1"/>
    <col min="12034" max="12034" width="9.5703125" customWidth="1"/>
    <col min="12035" max="12035" width="4" customWidth="1"/>
    <col min="12036" max="12036" width="10.42578125" customWidth="1"/>
    <col min="12037" max="12037" width="6.42578125" customWidth="1"/>
    <col min="12038" max="12038" width="7.7109375" customWidth="1"/>
    <col min="12039" max="12039" width="8.140625" customWidth="1"/>
    <col min="12040" max="12040" width="7.140625" customWidth="1"/>
    <col min="12041" max="12041" width="4.140625" customWidth="1"/>
    <col min="12042" max="12042" width="17.28515625" customWidth="1"/>
    <col min="12043" max="12043" width="12" customWidth="1"/>
    <col min="12044" max="12044" width="4.5703125" customWidth="1"/>
    <col min="12045" max="12045" width="11.42578125" customWidth="1"/>
    <col min="12289" max="12289" width="10.5703125" customWidth="1"/>
    <col min="12290" max="12290" width="9.5703125" customWidth="1"/>
    <col min="12291" max="12291" width="4" customWidth="1"/>
    <col min="12292" max="12292" width="10.42578125" customWidth="1"/>
    <col min="12293" max="12293" width="6.42578125" customWidth="1"/>
    <col min="12294" max="12294" width="7.7109375" customWidth="1"/>
    <col min="12295" max="12295" width="8.140625" customWidth="1"/>
    <col min="12296" max="12296" width="7.140625" customWidth="1"/>
    <col min="12297" max="12297" width="4.140625" customWidth="1"/>
    <col min="12298" max="12298" width="17.28515625" customWidth="1"/>
    <col min="12299" max="12299" width="12" customWidth="1"/>
    <col min="12300" max="12300" width="4.5703125" customWidth="1"/>
    <col min="12301" max="12301" width="11.42578125" customWidth="1"/>
    <col min="12545" max="12545" width="10.5703125" customWidth="1"/>
    <col min="12546" max="12546" width="9.5703125" customWidth="1"/>
    <col min="12547" max="12547" width="4" customWidth="1"/>
    <col min="12548" max="12548" width="10.42578125" customWidth="1"/>
    <col min="12549" max="12549" width="6.42578125" customWidth="1"/>
    <col min="12550" max="12550" width="7.7109375" customWidth="1"/>
    <col min="12551" max="12551" width="8.140625" customWidth="1"/>
    <col min="12552" max="12552" width="7.140625" customWidth="1"/>
    <col min="12553" max="12553" width="4.140625" customWidth="1"/>
    <col min="12554" max="12554" width="17.28515625" customWidth="1"/>
    <col min="12555" max="12555" width="12" customWidth="1"/>
    <col min="12556" max="12556" width="4.5703125" customWidth="1"/>
    <col min="12557" max="12557" width="11.42578125" customWidth="1"/>
    <col min="12801" max="12801" width="10.5703125" customWidth="1"/>
    <col min="12802" max="12802" width="9.5703125" customWidth="1"/>
    <col min="12803" max="12803" width="4" customWidth="1"/>
    <col min="12804" max="12804" width="10.42578125" customWidth="1"/>
    <col min="12805" max="12805" width="6.42578125" customWidth="1"/>
    <col min="12806" max="12806" width="7.7109375" customWidth="1"/>
    <col min="12807" max="12807" width="8.140625" customWidth="1"/>
    <col min="12808" max="12808" width="7.140625" customWidth="1"/>
    <col min="12809" max="12809" width="4.140625" customWidth="1"/>
    <col min="12810" max="12810" width="17.28515625" customWidth="1"/>
    <col min="12811" max="12811" width="12" customWidth="1"/>
    <col min="12812" max="12812" width="4.5703125" customWidth="1"/>
    <col min="12813" max="12813" width="11.42578125" customWidth="1"/>
    <col min="13057" max="13057" width="10.5703125" customWidth="1"/>
    <col min="13058" max="13058" width="9.5703125" customWidth="1"/>
    <col min="13059" max="13059" width="4" customWidth="1"/>
    <col min="13060" max="13060" width="10.42578125" customWidth="1"/>
    <col min="13061" max="13061" width="6.42578125" customWidth="1"/>
    <col min="13062" max="13062" width="7.7109375" customWidth="1"/>
    <col min="13063" max="13063" width="8.140625" customWidth="1"/>
    <col min="13064" max="13064" width="7.140625" customWidth="1"/>
    <col min="13065" max="13065" width="4.140625" customWidth="1"/>
    <col min="13066" max="13066" width="17.28515625" customWidth="1"/>
    <col min="13067" max="13067" width="12" customWidth="1"/>
    <col min="13068" max="13068" width="4.5703125" customWidth="1"/>
    <col min="13069" max="13069" width="11.42578125" customWidth="1"/>
    <col min="13313" max="13313" width="10.5703125" customWidth="1"/>
    <col min="13314" max="13314" width="9.5703125" customWidth="1"/>
    <col min="13315" max="13315" width="4" customWidth="1"/>
    <col min="13316" max="13316" width="10.42578125" customWidth="1"/>
    <col min="13317" max="13317" width="6.42578125" customWidth="1"/>
    <col min="13318" max="13318" width="7.7109375" customWidth="1"/>
    <col min="13319" max="13319" width="8.140625" customWidth="1"/>
    <col min="13320" max="13320" width="7.140625" customWidth="1"/>
    <col min="13321" max="13321" width="4.140625" customWidth="1"/>
    <col min="13322" max="13322" width="17.28515625" customWidth="1"/>
    <col min="13323" max="13323" width="12" customWidth="1"/>
    <col min="13324" max="13324" width="4.5703125" customWidth="1"/>
    <col min="13325" max="13325" width="11.42578125" customWidth="1"/>
    <col min="13569" max="13569" width="10.5703125" customWidth="1"/>
    <col min="13570" max="13570" width="9.5703125" customWidth="1"/>
    <col min="13571" max="13571" width="4" customWidth="1"/>
    <col min="13572" max="13572" width="10.42578125" customWidth="1"/>
    <col min="13573" max="13573" width="6.42578125" customWidth="1"/>
    <col min="13574" max="13574" width="7.7109375" customWidth="1"/>
    <col min="13575" max="13575" width="8.140625" customWidth="1"/>
    <col min="13576" max="13576" width="7.140625" customWidth="1"/>
    <col min="13577" max="13577" width="4.140625" customWidth="1"/>
    <col min="13578" max="13578" width="17.28515625" customWidth="1"/>
    <col min="13579" max="13579" width="12" customWidth="1"/>
    <col min="13580" max="13580" width="4.5703125" customWidth="1"/>
    <col min="13581" max="13581" width="11.42578125" customWidth="1"/>
    <col min="13825" max="13825" width="10.5703125" customWidth="1"/>
    <col min="13826" max="13826" width="9.5703125" customWidth="1"/>
    <col min="13827" max="13827" width="4" customWidth="1"/>
    <col min="13828" max="13828" width="10.42578125" customWidth="1"/>
    <col min="13829" max="13829" width="6.42578125" customWidth="1"/>
    <col min="13830" max="13830" width="7.7109375" customWidth="1"/>
    <col min="13831" max="13831" width="8.140625" customWidth="1"/>
    <col min="13832" max="13832" width="7.140625" customWidth="1"/>
    <col min="13833" max="13833" width="4.140625" customWidth="1"/>
    <col min="13834" max="13834" width="17.28515625" customWidth="1"/>
    <col min="13835" max="13835" width="12" customWidth="1"/>
    <col min="13836" max="13836" width="4.5703125" customWidth="1"/>
    <col min="13837" max="13837" width="11.42578125" customWidth="1"/>
    <col min="14081" max="14081" width="10.5703125" customWidth="1"/>
    <col min="14082" max="14082" width="9.5703125" customWidth="1"/>
    <col min="14083" max="14083" width="4" customWidth="1"/>
    <col min="14084" max="14084" width="10.42578125" customWidth="1"/>
    <col min="14085" max="14085" width="6.42578125" customWidth="1"/>
    <col min="14086" max="14086" width="7.7109375" customWidth="1"/>
    <col min="14087" max="14087" width="8.140625" customWidth="1"/>
    <col min="14088" max="14088" width="7.140625" customWidth="1"/>
    <col min="14089" max="14089" width="4.140625" customWidth="1"/>
    <col min="14090" max="14090" width="17.28515625" customWidth="1"/>
    <col min="14091" max="14091" width="12" customWidth="1"/>
    <col min="14092" max="14092" width="4.5703125" customWidth="1"/>
    <col min="14093" max="14093" width="11.42578125" customWidth="1"/>
    <col min="14337" max="14337" width="10.5703125" customWidth="1"/>
    <col min="14338" max="14338" width="9.5703125" customWidth="1"/>
    <col min="14339" max="14339" width="4" customWidth="1"/>
    <col min="14340" max="14340" width="10.42578125" customWidth="1"/>
    <col min="14341" max="14341" width="6.42578125" customWidth="1"/>
    <col min="14342" max="14342" width="7.7109375" customWidth="1"/>
    <col min="14343" max="14343" width="8.140625" customWidth="1"/>
    <col min="14344" max="14344" width="7.140625" customWidth="1"/>
    <col min="14345" max="14345" width="4.140625" customWidth="1"/>
    <col min="14346" max="14346" width="17.28515625" customWidth="1"/>
    <col min="14347" max="14347" width="12" customWidth="1"/>
    <col min="14348" max="14348" width="4.5703125" customWidth="1"/>
    <col min="14349" max="14349" width="11.42578125" customWidth="1"/>
    <col min="14593" max="14593" width="10.5703125" customWidth="1"/>
    <col min="14594" max="14594" width="9.5703125" customWidth="1"/>
    <col min="14595" max="14595" width="4" customWidth="1"/>
    <col min="14596" max="14596" width="10.42578125" customWidth="1"/>
    <col min="14597" max="14597" width="6.42578125" customWidth="1"/>
    <col min="14598" max="14598" width="7.7109375" customWidth="1"/>
    <col min="14599" max="14599" width="8.140625" customWidth="1"/>
    <col min="14600" max="14600" width="7.140625" customWidth="1"/>
    <col min="14601" max="14601" width="4.140625" customWidth="1"/>
    <col min="14602" max="14602" width="17.28515625" customWidth="1"/>
    <col min="14603" max="14603" width="12" customWidth="1"/>
    <col min="14604" max="14604" width="4.5703125" customWidth="1"/>
    <col min="14605" max="14605" width="11.42578125" customWidth="1"/>
    <col min="14849" max="14849" width="10.5703125" customWidth="1"/>
    <col min="14850" max="14850" width="9.5703125" customWidth="1"/>
    <col min="14851" max="14851" width="4" customWidth="1"/>
    <col min="14852" max="14852" width="10.42578125" customWidth="1"/>
    <col min="14853" max="14853" width="6.42578125" customWidth="1"/>
    <col min="14854" max="14854" width="7.7109375" customWidth="1"/>
    <col min="14855" max="14855" width="8.140625" customWidth="1"/>
    <col min="14856" max="14856" width="7.140625" customWidth="1"/>
    <col min="14857" max="14857" width="4.140625" customWidth="1"/>
    <col min="14858" max="14858" width="17.28515625" customWidth="1"/>
    <col min="14859" max="14859" width="12" customWidth="1"/>
    <col min="14860" max="14860" width="4.5703125" customWidth="1"/>
    <col min="14861" max="14861" width="11.42578125" customWidth="1"/>
    <col min="15105" max="15105" width="10.5703125" customWidth="1"/>
    <col min="15106" max="15106" width="9.5703125" customWidth="1"/>
    <col min="15107" max="15107" width="4" customWidth="1"/>
    <col min="15108" max="15108" width="10.42578125" customWidth="1"/>
    <col min="15109" max="15109" width="6.42578125" customWidth="1"/>
    <col min="15110" max="15110" width="7.7109375" customWidth="1"/>
    <col min="15111" max="15111" width="8.140625" customWidth="1"/>
    <col min="15112" max="15112" width="7.140625" customWidth="1"/>
    <col min="15113" max="15113" width="4.140625" customWidth="1"/>
    <col min="15114" max="15114" width="17.28515625" customWidth="1"/>
    <col min="15115" max="15115" width="12" customWidth="1"/>
    <col min="15116" max="15116" width="4.5703125" customWidth="1"/>
    <col min="15117" max="15117" width="11.42578125" customWidth="1"/>
    <col min="15361" max="15361" width="10.5703125" customWidth="1"/>
    <col min="15362" max="15362" width="9.5703125" customWidth="1"/>
    <col min="15363" max="15363" width="4" customWidth="1"/>
    <col min="15364" max="15364" width="10.42578125" customWidth="1"/>
    <col min="15365" max="15365" width="6.42578125" customWidth="1"/>
    <col min="15366" max="15366" width="7.7109375" customWidth="1"/>
    <col min="15367" max="15367" width="8.140625" customWidth="1"/>
    <col min="15368" max="15368" width="7.140625" customWidth="1"/>
    <col min="15369" max="15369" width="4.140625" customWidth="1"/>
    <col min="15370" max="15370" width="17.28515625" customWidth="1"/>
    <col min="15371" max="15371" width="12" customWidth="1"/>
    <col min="15372" max="15372" width="4.5703125" customWidth="1"/>
    <col min="15373" max="15373" width="11.42578125" customWidth="1"/>
    <col min="15617" max="15617" width="10.5703125" customWidth="1"/>
    <col min="15618" max="15618" width="9.5703125" customWidth="1"/>
    <col min="15619" max="15619" width="4" customWidth="1"/>
    <col min="15620" max="15620" width="10.42578125" customWidth="1"/>
    <col min="15621" max="15621" width="6.42578125" customWidth="1"/>
    <col min="15622" max="15622" width="7.7109375" customWidth="1"/>
    <col min="15623" max="15623" width="8.140625" customWidth="1"/>
    <col min="15624" max="15624" width="7.140625" customWidth="1"/>
    <col min="15625" max="15625" width="4.140625" customWidth="1"/>
    <col min="15626" max="15626" width="17.28515625" customWidth="1"/>
    <col min="15627" max="15627" width="12" customWidth="1"/>
    <col min="15628" max="15628" width="4.5703125" customWidth="1"/>
    <col min="15629" max="15629" width="11.42578125" customWidth="1"/>
    <col min="15873" max="15873" width="10.5703125" customWidth="1"/>
    <col min="15874" max="15874" width="9.5703125" customWidth="1"/>
    <col min="15875" max="15875" width="4" customWidth="1"/>
    <col min="15876" max="15876" width="10.42578125" customWidth="1"/>
    <col min="15877" max="15877" width="6.42578125" customWidth="1"/>
    <col min="15878" max="15878" width="7.7109375" customWidth="1"/>
    <col min="15879" max="15879" width="8.140625" customWidth="1"/>
    <col min="15880" max="15880" width="7.140625" customWidth="1"/>
    <col min="15881" max="15881" width="4.140625" customWidth="1"/>
    <col min="15882" max="15882" width="17.28515625" customWidth="1"/>
    <col min="15883" max="15883" width="12" customWidth="1"/>
    <col min="15884" max="15884" width="4.5703125" customWidth="1"/>
    <col min="15885" max="15885" width="11.42578125" customWidth="1"/>
    <col min="16129" max="16129" width="10.5703125" customWidth="1"/>
    <col min="16130" max="16130" width="9.5703125" customWidth="1"/>
    <col min="16131" max="16131" width="4" customWidth="1"/>
    <col min="16132" max="16132" width="10.42578125" customWidth="1"/>
    <col min="16133" max="16133" width="6.42578125" customWidth="1"/>
    <col min="16134" max="16134" width="7.7109375" customWidth="1"/>
    <col min="16135" max="16135" width="8.140625" customWidth="1"/>
    <col min="16136" max="16136" width="7.140625" customWidth="1"/>
    <col min="16137" max="16137" width="4.140625" customWidth="1"/>
    <col min="16138" max="16138" width="17.28515625" customWidth="1"/>
    <col min="16139" max="16139" width="12" customWidth="1"/>
    <col min="16140" max="16140" width="4.5703125" customWidth="1"/>
    <col min="16141" max="16141" width="11.42578125" customWidth="1"/>
  </cols>
  <sheetData>
    <row r="1" spans="1:19" ht="20.25" x14ac:dyDescent="0.3">
      <c r="A1" s="376" t="s">
        <v>31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71"/>
    </row>
    <row r="2" spans="1:19" ht="20.25" x14ac:dyDescent="0.3">
      <c r="A2" s="376" t="s">
        <v>1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71"/>
    </row>
    <row r="3" spans="1:19" ht="20.25" x14ac:dyDescent="0.3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9" ht="18" customHeight="1" x14ac:dyDescent="0.25">
      <c r="A4" s="377" t="s">
        <v>63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0"/>
    </row>
    <row r="5" spans="1:19" ht="18" customHeight="1" x14ac:dyDescent="0.25">
      <c r="A5" s="377" t="s">
        <v>64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0"/>
    </row>
    <row r="6" spans="1:19" ht="15" customHeight="1" x14ac:dyDescent="0.2">
      <c r="A6" s="378" t="s">
        <v>4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0"/>
    </row>
    <row r="7" spans="1:19" x14ac:dyDescent="0.2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9" ht="15.75" x14ac:dyDescent="0.25">
      <c r="A8" s="392" t="s">
        <v>65</v>
      </c>
      <c r="B8" s="393"/>
      <c r="C8" s="393"/>
      <c r="D8" s="394"/>
      <c r="E8" s="35"/>
      <c r="F8" s="4"/>
      <c r="G8" s="395" t="s">
        <v>5</v>
      </c>
      <c r="H8" s="395"/>
      <c r="I8" s="154"/>
      <c r="J8" s="35"/>
      <c r="K8" s="4" t="s">
        <v>5</v>
      </c>
      <c r="L8" s="155"/>
    </row>
    <row r="9" spans="1:19" ht="15.75" x14ac:dyDescent="0.25">
      <c r="A9" s="387" t="s">
        <v>66</v>
      </c>
      <c r="B9" s="389"/>
      <c r="C9" s="389"/>
      <c r="D9" s="388"/>
      <c r="E9" s="390" t="s">
        <v>7</v>
      </c>
      <c r="F9" s="391"/>
      <c r="G9" s="391" t="s">
        <v>8</v>
      </c>
      <c r="H9" s="391"/>
      <c r="I9" s="156"/>
      <c r="J9" s="8" t="s">
        <v>9</v>
      </c>
      <c r="K9" s="9" t="s">
        <v>8</v>
      </c>
      <c r="L9" s="157"/>
    </row>
    <row r="10" spans="1:19" ht="15.75" x14ac:dyDescent="0.25">
      <c r="A10" s="158"/>
      <c r="B10" s="15"/>
      <c r="C10" s="15"/>
      <c r="D10" s="2"/>
      <c r="E10" s="64"/>
      <c r="F10" s="65"/>
      <c r="G10" s="159"/>
      <c r="H10" s="2"/>
      <c r="I10" s="2"/>
      <c r="J10" s="127"/>
      <c r="K10" s="2"/>
      <c r="L10" s="17"/>
    </row>
    <row r="11" spans="1:19" ht="15.75" x14ac:dyDescent="0.25">
      <c r="A11" s="12" t="s">
        <v>67</v>
      </c>
      <c r="B11" s="15"/>
      <c r="C11" s="15"/>
      <c r="D11" s="2"/>
      <c r="E11" s="160"/>
      <c r="F11" s="161">
        <f>SUM(F12:F14)</f>
        <v>345</v>
      </c>
      <c r="G11" s="162"/>
      <c r="H11" s="163">
        <f>SUM(H12:H14)</f>
        <v>72.631578947368425</v>
      </c>
      <c r="I11" s="164" t="s">
        <v>11</v>
      </c>
      <c r="J11" s="165">
        <f>SUM(J12:J14)</f>
        <v>1343534028</v>
      </c>
      <c r="K11" s="162">
        <f>(J11/J$23)*100</f>
        <v>94.735020606989309</v>
      </c>
      <c r="L11" s="166" t="s">
        <v>11</v>
      </c>
    </row>
    <row r="12" spans="1:19" ht="15" x14ac:dyDescent="0.2">
      <c r="A12" s="127" t="s">
        <v>35</v>
      </c>
      <c r="B12" s="15"/>
      <c r="C12" s="15"/>
      <c r="D12" s="2"/>
      <c r="E12" s="102"/>
      <c r="F12" s="89">
        <v>90</v>
      </c>
      <c r="G12" s="2"/>
      <c r="H12" s="148">
        <f>(F12/F$23)*100</f>
        <v>18.947368421052634</v>
      </c>
      <c r="I12" s="2"/>
      <c r="J12" s="18">
        <v>601799634</v>
      </c>
      <c r="K12" s="148">
        <f>(J12/J$23)*100</f>
        <v>42.433983464591954</v>
      </c>
      <c r="L12" s="17"/>
      <c r="M12" s="145"/>
      <c r="N12" s="167"/>
      <c r="O12" s="145"/>
      <c r="Q12" s="145"/>
      <c r="R12" s="145"/>
      <c r="S12" s="145"/>
    </row>
    <row r="13" spans="1:19" ht="15" x14ac:dyDescent="0.2">
      <c r="A13" s="127" t="s">
        <v>68</v>
      </c>
      <c r="B13" s="15"/>
      <c r="C13" s="15"/>
      <c r="D13" s="2"/>
      <c r="E13" s="102"/>
      <c r="F13" s="89">
        <v>101</v>
      </c>
      <c r="G13" s="148"/>
      <c r="H13" s="148">
        <f>(F13/F$23)*100</f>
        <v>21.263157894736842</v>
      </c>
      <c r="I13" s="168"/>
      <c r="J13" s="18">
        <v>497094324</v>
      </c>
      <c r="K13" s="148">
        <f>(J13/J$23)*100</f>
        <v>35.051022189485934</v>
      </c>
      <c r="L13" s="17"/>
      <c r="N13" s="167"/>
    </row>
    <row r="14" spans="1:19" ht="15" x14ac:dyDescent="0.2">
      <c r="A14" s="127" t="s">
        <v>17</v>
      </c>
      <c r="B14" s="15"/>
      <c r="C14" s="15"/>
      <c r="D14" s="2"/>
      <c r="E14" s="102"/>
      <c r="F14" s="89">
        <v>154</v>
      </c>
      <c r="G14" s="148"/>
      <c r="H14" s="148">
        <f>(F14/F$23)*100</f>
        <v>32.421052631578945</v>
      </c>
      <c r="I14" s="168"/>
      <c r="J14" s="18">
        <v>244640070</v>
      </c>
      <c r="K14" s="148">
        <f>(J14/J$23)*100</f>
        <v>17.250014952911418</v>
      </c>
      <c r="L14" s="17"/>
      <c r="N14" s="167"/>
    </row>
    <row r="15" spans="1:19" ht="15.75" x14ac:dyDescent="0.25">
      <c r="A15" s="12"/>
      <c r="B15" s="15"/>
      <c r="C15" s="15"/>
      <c r="D15" s="2"/>
      <c r="E15" s="13"/>
      <c r="F15" s="135"/>
      <c r="G15" s="148"/>
      <c r="H15" s="169"/>
      <c r="I15" s="2"/>
      <c r="J15" s="18"/>
      <c r="K15" s="169"/>
      <c r="L15" s="17"/>
      <c r="N15" s="167"/>
    </row>
    <row r="16" spans="1:19" ht="15.75" x14ac:dyDescent="0.25">
      <c r="A16" s="12" t="s">
        <v>69</v>
      </c>
      <c r="B16" s="15"/>
      <c r="C16" s="15"/>
      <c r="D16" s="2"/>
      <c r="E16" s="160"/>
      <c r="F16" s="161">
        <v>119</v>
      </c>
      <c r="G16" s="162"/>
      <c r="H16" s="163">
        <v>25.05263157894737</v>
      </c>
      <c r="I16" s="164"/>
      <c r="J16" s="170">
        <v>74186019</v>
      </c>
      <c r="K16" s="162">
        <f>(J16/J$23)*100</f>
        <v>5.230990724646909</v>
      </c>
      <c r="L16" s="166"/>
      <c r="M16" s="162"/>
      <c r="N16" s="167"/>
    </row>
    <row r="17" spans="1:19" ht="15" x14ac:dyDescent="0.2">
      <c r="A17" s="127" t="s">
        <v>35</v>
      </c>
      <c r="B17" s="15"/>
      <c r="C17" s="15"/>
      <c r="D17" s="2"/>
      <c r="E17" s="102"/>
      <c r="F17" s="89" t="s">
        <v>70</v>
      </c>
      <c r="G17" s="148"/>
      <c r="H17" s="148" t="s">
        <v>70</v>
      </c>
      <c r="I17" s="2"/>
      <c r="J17" s="171" t="s">
        <v>70</v>
      </c>
      <c r="K17" s="148" t="s">
        <v>70</v>
      </c>
      <c r="L17" s="17"/>
      <c r="M17" s="145"/>
      <c r="N17" s="167"/>
      <c r="O17" s="145"/>
      <c r="Q17" s="145"/>
      <c r="R17" s="145"/>
      <c r="S17" s="145"/>
    </row>
    <row r="18" spans="1:19" ht="15" x14ac:dyDescent="0.2">
      <c r="A18" s="127" t="s">
        <v>68</v>
      </c>
      <c r="B18" s="15"/>
      <c r="C18" s="15"/>
      <c r="D18" s="2"/>
      <c r="E18" s="102"/>
      <c r="F18" s="89">
        <v>47</v>
      </c>
      <c r="G18" s="148"/>
      <c r="H18" s="148">
        <f>(F18/F$23)*100</f>
        <v>9.8947368421052637</v>
      </c>
      <c r="I18" s="172"/>
      <c r="J18" s="18">
        <v>59214762</v>
      </c>
      <c r="K18" s="148">
        <f>(J18/J$23)*100</f>
        <v>4.1753402455006281</v>
      </c>
      <c r="L18" s="17"/>
      <c r="N18" s="167"/>
    </row>
    <row r="19" spans="1:19" ht="15" x14ac:dyDescent="0.2">
      <c r="A19" s="127" t="s">
        <v>17</v>
      </c>
      <c r="B19" s="15"/>
      <c r="C19" s="15"/>
      <c r="D19" s="2"/>
      <c r="E19" s="102"/>
      <c r="F19" s="89" t="s">
        <v>70</v>
      </c>
      <c r="G19" s="148"/>
      <c r="H19" s="148" t="s">
        <v>70</v>
      </c>
      <c r="I19" s="2"/>
      <c r="J19" s="171" t="s">
        <v>70</v>
      </c>
      <c r="K19" s="148" t="s">
        <v>70</v>
      </c>
      <c r="L19" s="17"/>
      <c r="N19" s="167"/>
    </row>
    <row r="20" spans="1:19" ht="15" x14ac:dyDescent="0.2">
      <c r="A20" s="127"/>
      <c r="B20" s="15"/>
      <c r="C20" s="15"/>
      <c r="D20" s="2"/>
      <c r="E20" s="102"/>
      <c r="F20" s="89"/>
      <c r="G20" s="148"/>
      <c r="H20" s="148"/>
      <c r="I20" s="2"/>
      <c r="J20" s="18"/>
      <c r="K20" s="148"/>
      <c r="L20" s="17"/>
      <c r="N20" s="167"/>
    </row>
    <row r="21" spans="1:19" ht="15.75" x14ac:dyDescent="0.25">
      <c r="A21" s="12" t="s">
        <v>71</v>
      </c>
      <c r="B21" s="15"/>
      <c r="C21" s="15"/>
      <c r="D21" s="2"/>
      <c r="E21" s="160"/>
      <c r="F21" s="161">
        <v>11</v>
      </c>
      <c r="G21" s="162"/>
      <c r="H21" s="162">
        <f>(F21/F$23)*100</f>
        <v>2.3157894736842106</v>
      </c>
      <c r="I21" s="164"/>
      <c r="J21" s="170">
        <v>482028</v>
      </c>
      <c r="K21" s="162">
        <f>(J21/J$23)*100</f>
        <v>3.3988668363780249E-2</v>
      </c>
      <c r="L21" s="17"/>
      <c r="N21" s="167"/>
    </row>
    <row r="22" spans="1:19" ht="15" x14ac:dyDescent="0.2">
      <c r="A22" s="127"/>
      <c r="B22" s="15"/>
      <c r="C22" s="15"/>
      <c r="D22" s="2"/>
      <c r="E22" s="102"/>
      <c r="F22" s="89"/>
      <c r="G22" s="148"/>
      <c r="H22" s="148"/>
      <c r="I22" s="2"/>
      <c r="J22" s="13"/>
      <c r="K22" s="169"/>
      <c r="L22" s="17"/>
    </row>
    <row r="23" spans="1:19" ht="15.75" x14ac:dyDescent="0.25">
      <c r="A23" s="24" t="s">
        <v>18</v>
      </c>
      <c r="B23" s="156"/>
      <c r="C23" s="156"/>
      <c r="D23" s="156"/>
      <c r="E23" s="141"/>
      <c r="F23" s="173">
        <f>F11+F16+F21</f>
        <v>475</v>
      </c>
      <c r="G23" s="150"/>
      <c r="H23" s="174">
        <f>H11+H16+H21</f>
        <v>100</v>
      </c>
      <c r="I23" s="175" t="s">
        <v>11</v>
      </c>
      <c r="J23" s="62">
        <f>J11+J16+J21</f>
        <v>1418202075</v>
      </c>
      <c r="K23" s="174">
        <f>K11+K16+K21</f>
        <v>100</v>
      </c>
      <c r="L23" s="29" t="s">
        <v>11</v>
      </c>
      <c r="M23" s="164"/>
    </row>
    <row r="24" spans="1:19" x14ac:dyDescent="0.2">
      <c r="E24" s="145"/>
      <c r="G24" s="145"/>
      <c r="H24" s="176"/>
      <c r="J24" s="145"/>
      <c r="K24" s="176"/>
    </row>
    <row r="25" spans="1:19" x14ac:dyDescent="0.2">
      <c r="A25" s="1" t="s">
        <v>72</v>
      </c>
      <c r="F25" s="118"/>
    </row>
    <row r="26" spans="1:19" x14ac:dyDescent="0.2">
      <c r="A26" s="1" t="s">
        <v>73</v>
      </c>
    </row>
  </sheetData>
  <mergeCells count="10">
    <mergeCell ref="A9:D9"/>
    <mergeCell ref="E9:F9"/>
    <mergeCell ref="G9:H9"/>
    <mergeCell ref="A1:L1"/>
    <mergeCell ref="A2:L2"/>
    <mergeCell ref="A4:L4"/>
    <mergeCell ref="A5:L5"/>
    <mergeCell ref="A6:L6"/>
    <mergeCell ref="A8:D8"/>
    <mergeCell ref="G8:H8"/>
  </mergeCells>
  <pageMargins left="0.7" right="0.7" top="0.75" bottom="0.75" header="0.3" footer="0.3"/>
  <pageSetup scale="9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182500-955D-4C80-8DDE-7CF4BD22D4EA}"/>
</file>

<file path=customXml/itemProps2.xml><?xml version="1.0" encoding="utf-8"?>
<ds:datastoreItem xmlns:ds="http://schemas.openxmlformats.org/officeDocument/2006/customXml" ds:itemID="{1D7BD939-B491-4EEF-881F-D3CB7FB3F5FE}"/>
</file>

<file path=customXml/itemProps3.xml><?xml version="1.0" encoding="utf-8"?>
<ds:datastoreItem xmlns:ds="http://schemas.openxmlformats.org/officeDocument/2006/customXml" ds:itemID="{A6CA489C-B1BB-4F10-BA76-817EB66E66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</vt:i4>
      </vt:variant>
    </vt:vector>
  </HeadingPairs>
  <TitlesOfParts>
    <vt:vector size="29" baseType="lpstr">
      <vt:lpstr>3</vt:lpstr>
      <vt:lpstr>4</vt:lpstr>
      <vt:lpstr>7</vt:lpstr>
      <vt:lpstr>8</vt:lpstr>
      <vt:lpstr>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21</vt:lpstr>
      <vt:lpstr>22</vt:lpstr>
      <vt:lpstr>23</vt:lpstr>
      <vt:lpstr>24-25</vt:lpstr>
      <vt:lpstr>26-27</vt:lpstr>
      <vt:lpstr>30</vt:lpstr>
      <vt:lpstr>31</vt:lpstr>
      <vt:lpstr>32</vt:lpstr>
      <vt:lpstr>33</vt:lpstr>
      <vt:lpstr>36</vt:lpstr>
      <vt:lpstr>37-38</vt:lpstr>
      <vt:lpstr>39</vt:lpstr>
      <vt:lpstr>'33'!Print_Area</vt:lpstr>
      <vt:lpstr>'39'!Print_Area</vt:lpstr>
      <vt:lpstr>'9'!Print_Area</vt:lpstr>
    </vt:vector>
  </TitlesOfParts>
  <Company>DOF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daboss</dc:creator>
  <cp:lastModifiedBy>daboss</cp:lastModifiedBy>
  <cp:lastPrinted>2018-03-21T14:58:16Z</cp:lastPrinted>
  <dcterms:created xsi:type="dcterms:W3CDTF">2018-03-21T13:41:16Z</dcterms:created>
  <dcterms:modified xsi:type="dcterms:W3CDTF">2018-08-09T12:06:20Z</dcterms:modified>
</cp:coreProperties>
</file>