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C 14-150 USB\For Publication to Website\"/>
    </mc:Choice>
  </mc:AlternateContent>
  <bookViews>
    <workbookView xWindow="120" yWindow="120" windowWidth="15480" windowHeight="11640" activeTab="2"/>
  </bookViews>
  <sheets>
    <sheet name="Citywide Firearms Arrest" sheetId="1" r:id="rId1"/>
    <sheet name="Firearms Arrest by Precinct" sheetId="2" r:id="rId2"/>
    <sheet name="Firearms Recovered by Arrest " sheetId="3" r:id="rId3"/>
  </sheets>
  <calcPr calcId="162913"/>
</workbook>
</file>

<file path=xl/calcChain.xml><?xml version="1.0" encoding="utf-8"?>
<calcChain xmlns="http://schemas.openxmlformats.org/spreadsheetml/2006/main">
  <c r="E81" i="3" l="1"/>
  <c r="D81" i="3"/>
  <c r="C81" i="3"/>
  <c r="F80" i="3"/>
  <c r="G80" i="3" s="1"/>
  <c r="G79" i="3"/>
  <c r="G78" i="3"/>
  <c r="F77" i="3"/>
  <c r="G77" i="3" s="1"/>
  <c r="G76" i="3"/>
  <c r="F75" i="3"/>
  <c r="G75" i="3" s="1"/>
  <c r="F74" i="3"/>
  <c r="G74" i="3" s="1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F57" i="3"/>
  <c r="G57" i="3" s="1"/>
  <c r="G56" i="3"/>
  <c r="G55" i="3"/>
  <c r="G54" i="3"/>
  <c r="G53" i="3"/>
  <c r="G52" i="3"/>
  <c r="G51" i="3"/>
  <c r="F50" i="3"/>
  <c r="G50" i="3" s="1"/>
  <c r="F49" i="3"/>
  <c r="G49" i="3" s="1"/>
  <c r="G48" i="3"/>
  <c r="G47" i="3"/>
  <c r="G46" i="3"/>
  <c r="G45" i="3"/>
  <c r="F45" i="3"/>
  <c r="G44" i="3"/>
  <c r="G43" i="3"/>
  <c r="G42" i="3"/>
  <c r="G41" i="3"/>
  <c r="G40" i="3"/>
  <c r="G39" i="3"/>
  <c r="G38" i="3"/>
  <c r="F37" i="3"/>
  <c r="G37" i="3" s="1"/>
  <c r="F36" i="3"/>
  <c r="G36" i="3" s="1"/>
  <c r="F35" i="3"/>
  <c r="G35" i="3" s="1"/>
  <c r="G34" i="3"/>
  <c r="G33" i="3"/>
  <c r="F33" i="3"/>
  <c r="F32" i="3"/>
  <c r="G32" i="3" s="1"/>
  <c r="G31" i="3"/>
  <c r="G30" i="3"/>
  <c r="G29" i="3"/>
  <c r="G28" i="3"/>
  <c r="G27" i="3"/>
  <c r="G26" i="3"/>
  <c r="G25" i="3"/>
  <c r="G24" i="3"/>
  <c r="G23" i="3"/>
  <c r="G22" i="3"/>
  <c r="F21" i="3"/>
  <c r="G21" i="3" s="1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81" i="3" l="1"/>
  <c r="F81" i="3"/>
</calcChain>
</file>

<file path=xl/sharedStrings.xml><?xml version="1.0" encoding="utf-8"?>
<sst xmlns="http://schemas.openxmlformats.org/spreadsheetml/2006/main" count="917" uniqueCount="166">
  <si>
    <t>DANGEROUS WEAPONS</t>
  </si>
  <si>
    <t>DANGEROUS DRUGS</t>
  </si>
  <si>
    <t>ROBBERY</t>
  </si>
  <si>
    <t>FELONY ASSAULT</t>
  </si>
  <si>
    <t>ASSAULT 3 &amp; RELATED OFFENSES</t>
  </si>
  <si>
    <t>MISCELLANEOUS PENAL LAW</t>
  </si>
  <si>
    <t>BURGLARY</t>
  </si>
  <si>
    <t>FORGERY</t>
  </si>
  <si>
    <t>Offense Description</t>
  </si>
  <si>
    <t>Totals</t>
  </si>
  <si>
    <t>Top Charge of Arrests with Accompanying Firearms Charge Report</t>
  </si>
  <si>
    <t>Citywide</t>
  </si>
  <si>
    <t>This tabulation counts all arrests with at least one Penal Law 265 charge involving a</t>
  </si>
  <si>
    <t xml:space="preserve">firearm by the most serious charge lodged in each arrest.  This tabulation does not </t>
  </si>
  <si>
    <t>include voided arrests, or situations involving toy or simulated firearms.</t>
  </si>
  <si>
    <t>GRAND LARCENY</t>
  </si>
  <si>
    <t>MURDER &amp; NON-NEGL. MANSLAUGHTE</t>
  </si>
  <si>
    <t>CRIMINAL MISCHIEF &amp; RELATED OF</t>
  </si>
  <si>
    <t>HOMICIDE-NEGLIGENT,UNCLASSIFIE</t>
  </si>
  <si>
    <t>1</t>
  </si>
  <si>
    <t>2</t>
  </si>
  <si>
    <t>3</t>
  </si>
  <si>
    <t>62</t>
  </si>
  <si>
    <t>47</t>
  </si>
  <si>
    <t>8</t>
  </si>
  <si>
    <t>22</t>
  </si>
  <si>
    <t>6</t>
  </si>
  <si>
    <t>POSSESSION OF STOLEN PROPERTY</t>
  </si>
  <si>
    <t>Citywide by Precinct</t>
  </si>
  <si>
    <t>Precinct</t>
  </si>
  <si>
    <t>001</t>
  </si>
  <si>
    <t>4</t>
  </si>
  <si>
    <t>Total</t>
  </si>
  <si>
    <t>005</t>
  </si>
  <si>
    <t>5</t>
  </si>
  <si>
    <t>006</t>
  </si>
  <si>
    <t>007</t>
  </si>
  <si>
    <t>7</t>
  </si>
  <si>
    <t>12</t>
  </si>
  <si>
    <t>009</t>
  </si>
  <si>
    <t>010</t>
  </si>
  <si>
    <t>013</t>
  </si>
  <si>
    <t>014</t>
  </si>
  <si>
    <t>017</t>
  </si>
  <si>
    <t>018</t>
  </si>
  <si>
    <t>019</t>
  </si>
  <si>
    <t>020</t>
  </si>
  <si>
    <t>023</t>
  </si>
  <si>
    <t>26</t>
  </si>
  <si>
    <t>34</t>
  </si>
  <si>
    <t>024</t>
  </si>
  <si>
    <t>9</t>
  </si>
  <si>
    <t>025</t>
  </si>
  <si>
    <t>18</t>
  </si>
  <si>
    <t>026</t>
  </si>
  <si>
    <t>028</t>
  </si>
  <si>
    <t>19</t>
  </si>
  <si>
    <t>24</t>
  </si>
  <si>
    <t>030</t>
  </si>
  <si>
    <t>15</t>
  </si>
  <si>
    <t>032</t>
  </si>
  <si>
    <t>13</t>
  </si>
  <si>
    <t>033</t>
  </si>
  <si>
    <t>11</t>
  </si>
  <si>
    <t>034</t>
  </si>
  <si>
    <t>27</t>
  </si>
  <si>
    <t>040</t>
  </si>
  <si>
    <t>40</t>
  </si>
  <si>
    <t>041</t>
  </si>
  <si>
    <t>16</t>
  </si>
  <si>
    <t>042</t>
  </si>
  <si>
    <t>33</t>
  </si>
  <si>
    <t>36</t>
  </si>
  <si>
    <t>043</t>
  </si>
  <si>
    <t>17</t>
  </si>
  <si>
    <t>28</t>
  </si>
  <si>
    <t>044</t>
  </si>
  <si>
    <t>10</t>
  </si>
  <si>
    <t>045</t>
  </si>
  <si>
    <t>046</t>
  </si>
  <si>
    <t>38</t>
  </si>
  <si>
    <t>51</t>
  </si>
  <si>
    <t>047</t>
  </si>
  <si>
    <t>048</t>
  </si>
  <si>
    <t>20</t>
  </si>
  <si>
    <t>049</t>
  </si>
  <si>
    <t>050</t>
  </si>
  <si>
    <t>052</t>
  </si>
  <si>
    <t>23</t>
  </si>
  <si>
    <t>060</t>
  </si>
  <si>
    <t>21</t>
  </si>
  <si>
    <t>061</t>
  </si>
  <si>
    <t>062</t>
  </si>
  <si>
    <t>063</t>
  </si>
  <si>
    <t>14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</si>
  <si>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</si>
  <si>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</si>
  <si>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</si>
  <si>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</si>
  <si>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</si>
  <si>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</si>
  <si>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</si>
  <si>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</si>
  <si>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</si>
  <si>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</si>
  <si>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</si>
  <si>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25</t>
  </si>
  <si>
    <t>29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</si>
  <si>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</si>
  <si>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</si>
  <si>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</si>
  <si>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</si>
  <si>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</si>
  <si>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</si>
  <si>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</si>
  <si>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</si>
  <si>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</si>
  <si>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</si>
  <si>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</si>
  <si>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</si>
  <si>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</si>
  <si>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</si>
  <si>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</si>
  <si>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</si>
  <si>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</si>
  <si>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</si>
  <si>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</si>
  <si>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</si>
  <si>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</si>
  <si>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63</t>
  </si>
  <si>
    <t>114</t>
  </si>
  <si>
    <t>115</t>
  </si>
  <si>
    <t>120</t>
  </si>
  <si>
    <t>121</t>
  </si>
  <si>
    <t>122</t>
  </si>
  <si>
    <t>Firearms Seized by Arrest by Precinct Report</t>
  </si>
  <si>
    <t>PCT</t>
  </si>
  <si>
    <t>PISTOL</t>
  </si>
  <si>
    <t>RIFLE</t>
  </si>
  <si>
    <t>SHOTGUN</t>
  </si>
  <si>
    <t>GHOST GUNS</t>
  </si>
  <si>
    <t>078</t>
  </si>
  <si>
    <t>123</t>
  </si>
  <si>
    <t>Report covering the period between July 1, 2024 and September 30, 2024</t>
  </si>
  <si>
    <t>Report covering the period Between July 1, 2024 and September 30, 2024</t>
  </si>
  <si>
    <t>1119</t>
  </si>
  <si>
    <t>174</t>
  </si>
  <si>
    <t>75</t>
  </si>
  <si>
    <t>69</t>
  </si>
  <si>
    <t>42</t>
  </si>
  <si>
    <t>RAPE</t>
  </si>
  <si>
    <t>GRAND LARCENY OF MOTOR VEHICLE</t>
  </si>
  <si>
    <t>022</t>
  </si>
  <si>
    <t>44</t>
  </si>
  <si>
    <t>81</t>
  </si>
  <si>
    <t>41</t>
  </si>
  <si>
    <t>43</t>
  </si>
  <si>
    <t>39</t>
  </si>
  <si>
    <t>31</t>
  </si>
  <si>
    <t>58</t>
  </si>
  <si>
    <t>68</t>
  </si>
  <si>
    <t>60</t>
  </si>
  <si>
    <t>72</t>
  </si>
  <si>
    <t>50</t>
  </si>
  <si>
    <t>77</t>
  </si>
  <si>
    <t>1551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</si>
</sst>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8"/>
      <name val="Calibri"/>
      <family val="2"/>
    </font>
    <font>
      <sz val="10"/>
      <color theme="1"/>
      <name val="Andale WT"/>
      <family val="2"/>
    </font>
    <font>
      <b/>
      <sz val="10"/>
      <color theme="1"/>
      <name val="Andale WT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5E5"/>
      </patternFill>
    </fill>
    <fill>
      <patternFill patternType="solid">
        <fgColor rgb="FFC0C0C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top"/>
    </xf>
    <xf numFmtId="0" fontId="2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6" fillId="3" borderId="0" xfId="0" applyFont="1" applyFill="1" applyBorder="1" applyAlignment="1">
      <alignment vertical="top"/>
    </xf>
    <xf numFmtId="0" fontId="0" fillId="3" borderId="0" xfId="0" applyFill="1" applyBorder="1" applyAlignment="1"/>
    <xf numFmtId="0" fontId="6" fillId="4" borderId="2" xfId="0" applyFont="1" applyFill="1" applyBorder="1" applyAlignment="1">
      <alignment horizontal="left" vertical="top"/>
    </xf>
    <xf numFmtId="0" fontId="6" fillId="0" borderId="2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7" fillId="5" borderId="2" xfId="0" applyFont="1" applyFill="1" applyBorder="1" applyAlignment="1">
      <alignment horizontal="left" vertical="top"/>
    </xf>
    <xf numFmtId="0" fontId="7" fillId="5" borderId="2" xfId="0" applyFont="1" applyFill="1" applyBorder="1" applyAlignment="1">
      <alignment horizontal="center" vertical="top"/>
    </xf>
    <xf numFmtId="49" fontId="0" fillId="0" borderId="0" xfId="0" applyNumberFormat="1" applyAlignment="1">
      <alignment horizontal="center"/>
    </xf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Border="1" applyAlignment="1">
      <alignment vertical="top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Alignment="1">
      <alignment vertical="top" wrapText="1" readingOrder="1"/>
    </xf>
    <xf numFmtId="49" fontId="0" fillId="6" borderId="4" xfId="0" applyNumberFormat="1" applyFill="1" applyBorder="1" applyAlignment="1">
      <alignment horizontal="center"/>
    </xf>
    <xf numFmtId="3" fontId="10" fillId="0" borderId="2" xfId="0" applyNumberFormat="1" applyFont="1" applyBorder="1" applyAlignment="1">
      <alignment horizontal="center" vertical="top"/>
    </xf>
    <xf numFmtId="3" fontId="0" fillId="0" borderId="2" xfId="0" applyNumberFormat="1" applyBorder="1" applyAlignment="1">
      <alignment horizontal="center"/>
    </xf>
    <xf numFmtId="3" fontId="10" fillId="0" borderId="0" xfId="0" applyNumberFormat="1" applyFont="1" applyBorder="1" applyAlignment="1">
      <alignment horizontal="right" vertical="top"/>
    </xf>
    <xf numFmtId="49" fontId="0" fillId="6" borderId="5" xfId="0" applyNumberFormat="1" applyFill="1" applyBorder="1" applyAlignment="1">
      <alignment horizontal="center"/>
    </xf>
    <xf numFmtId="3" fontId="10" fillId="0" borderId="1" xfId="0" applyNumberFormat="1" applyFont="1" applyBorder="1" applyAlignment="1">
      <alignment horizontal="center" vertical="top"/>
    </xf>
    <xf numFmtId="49" fontId="11" fillId="6" borderId="5" xfId="0" applyNumberFormat="1" applyFont="1" applyFill="1" applyBorder="1" applyAlignment="1">
      <alignment horizontal="center"/>
    </xf>
    <xf numFmtId="49" fontId="0" fillId="7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3" fontId="10" fillId="0" borderId="0" xfId="0" applyNumberFormat="1" applyFont="1" applyAlignment="1">
      <alignment horizontal="right" vertical="top"/>
    </xf>
    <xf numFmtId="3" fontId="0" fillId="0" borderId="1" xfId="0" applyNumberFormat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5" xfId="0" applyBorder="1" applyAlignment="1">
      <alignment horizontal="center"/>
    </xf>
    <xf numFmtId="49" fontId="0" fillId="7" borderId="6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49" fontId="1" fillId="7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3" fontId="10" fillId="0" borderId="2" xfId="0" applyNumberFormat="1" applyFont="1" applyFill="1" applyBorder="1" applyAlignment="1">
      <alignment horizontal="center" vertical="top"/>
    </xf>
    <xf numFmtId="3" fontId="10" fillId="0" borderId="1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6" fillId="4" borderId="2" xfId="0" applyFont="1" applyFill="1" applyBorder="1" applyAlignment="1">
      <alignment horizontal="center" vertical="top"/>
    </xf>
    <xf numFmtId="0" fontId="0" fillId="4" borderId="3" xfId="0" applyFill="1" applyBorder="1"/>
    <xf numFmtId="0" fontId="0" fillId="4" borderId="2" xfId="0" applyFill="1" applyBorder="1"/>
    <xf numFmtId="0" fontId="2" fillId="0" borderId="0" xfId="0" applyFont="1" applyAlignment="1">
      <alignment horizontal="center" vertical="top"/>
    </xf>
    <xf numFmtId="49" fontId="8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114300</xdr:rowOff>
    </xdr:from>
    <xdr:to>
      <xdr:col>0</xdr:col>
      <xdr:colOff>885825</xdr:colOff>
      <xdr:row>4</xdr:row>
      <xdr:rowOff>104775</xdr:rowOff>
    </xdr:to>
    <xdr:pic>
      <xdr:nvPicPr>
        <xdr:cNvPr id="2049" name="Picture 1" descr="nypd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14300"/>
          <a:ext cx="6572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228600</xdr:colOff>
      <xdr:row>0</xdr:row>
      <xdr:rowOff>114300</xdr:rowOff>
    </xdr:from>
    <xdr:to>
      <xdr:col>0</xdr:col>
      <xdr:colOff>885825</xdr:colOff>
      <xdr:row>4</xdr:row>
      <xdr:rowOff>104775</xdr:rowOff>
    </xdr:to>
    <xdr:pic>
      <xdr:nvPicPr>
        <xdr:cNvPr id="3" name="Picture 1" descr="nypd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14300"/>
          <a:ext cx="6572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76200</xdr:rowOff>
    </xdr:from>
    <xdr:to>
      <xdr:col>0</xdr:col>
      <xdr:colOff>828675</xdr:colOff>
      <xdr:row>4</xdr:row>
      <xdr:rowOff>142875</xdr:rowOff>
    </xdr:to>
    <xdr:pic>
      <xdr:nvPicPr>
        <xdr:cNvPr id="2" name="Picture 132" descr="nypd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76200"/>
          <a:ext cx="6572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171450</xdr:colOff>
      <xdr:row>0</xdr:row>
      <xdr:rowOff>76200</xdr:rowOff>
    </xdr:from>
    <xdr:to>
      <xdr:col>0</xdr:col>
      <xdr:colOff>828675</xdr:colOff>
      <xdr:row>4</xdr:row>
      <xdr:rowOff>133350</xdr:rowOff>
    </xdr:to>
    <xdr:pic>
      <xdr:nvPicPr>
        <xdr:cNvPr id="3" name="Picture 132" descr="nypd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76200"/>
          <a:ext cx="6572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zoomScaleNormal="100" workbookViewId="0">
      <selection activeCell="B20" sqref="B20"/>
    </sheetView>
  </sheetViews>
  <sheetFormatPr defaultRowHeight="15"/>
  <cols>
    <col min="1" max="1" width="15.5703125" customWidth="1"/>
    <col min="2" max="2" width="56.7109375" customWidth="1"/>
    <col min="3" max="3" width="17.7109375" customWidth="1"/>
  </cols>
  <sheetData>
    <row r="1" spans="1:3">
      <c r="B1" s="2" t="s">
        <v>10</v>
      </c>
      <c r="C1" s="2"/>
    </row>
    <row r="2" spans="1:3">
      <c r="B2" s="50" t="s">
        <v>11</v>
      </c>
      <c r="C2" s="50"/>
    </row>
    <row r="3" spans="1:3" ht="15.75">
      <c r="B3" s="3"/>
      <c r="C3" s="3"/>
    </row>
    <row r="4" spans="1:3">
      <c r="B4" s="49" t="s">
        <v>144</v>
      </c>
      <c r="C4" s="49"/>
    </row>
    <row r="5" spans="1:3">
      <c r="B5" s="4"/>
      <c r="C5" s="4"/>
    </row>
    <row r="6" spans="1:3">
      <c r="B6" s="5" t="s">
        <v>8</v>
      </c>
      <c r="C6" s="6" t="s">
        <v>9</v>
      </c>
    </row>
    <row r="7" spans="1:3">
      <c r="A7" s="8"/>
      <c r="B7" s="10" t="s">
        <v>0</v>
      </c>
      <c r="C7" s="11" t="s">
        <v>145</v>
      </c>
    </row>
    <row r="8" spans="1:3">
      <c r="A8" s="9"/>
      <c r="B8" s="10" t="s">
        <v>16</v>
      </c>
      <c r="C8" s="11" t="s">
        <v>146</v>
      </c>
    </row>
    <row r="9" spans="1:3">
      <c r="A9" s="9"/>
      <c r="B9" s="10" t="s">
        <v>2</v>
      </c>
      <c r="C9" s="11" t="s">
        <v>147</v>
      </c>
    </row>
    <row r="10" spans="1:3">
      <c r="A10" s="9"/>
      <c r="B10" s="10" t="s">
        <v>1</v>
      </c>
      <c r="C10" s="11" t="s">
        <v>148</v>
      </c>
    </row>
    <row r="11" spans="1:3">
      <c r="A11" s="9"/>
      <c r="B11" s="10" t="s">
        <v>3</v>
      </c>
      <c r="C11" s="11" t="s">
        <v>149</v>
      </c>
    </row>
    <row r="12" spans="1:3">
      <c r="A12" s="9"/>
      <c r="B12" s="10" t="s">
        <v>4</v>
      </c>
      <c r="C12" s="11" t="s">
        <v>49</v>
      </c>
    </row>
    <row r="13" spans="1:3">
      <c r="A13" s="9"/>
      <c r="B13" s="10" t="s">
        <v>5</v>
      </c>
      <c r="C13" s="11" t="s">
        <v>94</v>
      </c>
    </row>
    <row r="14" spans="1:3">
      <c r="A14" s="9"/>
      <c r="B14" s="10" t="s">
        <v>18</v>
      </c>
      <c r="C14" s="11" t="s">
        <v>51</v>
      </c>
    </row>
    <row r="15" spans="1:3">
      <c r="A15" s="9"/>
      <c r="B15" s="10" t="s">
        <v>7</v>
      </c>
      <c r="C15" s="11" t="s">
        <v>34</v>
      </c>
    </row>
    <row r="16" spans="1:3">
      <c r="A16" s="9"/>
      <c r="B16" s="10" t="s">
        <v>15</v>
      </c>
      <c r="C16" s="11" t="s">
        <v>21</v>
      </c>
    </row>
    <row r="17" spans="1:3">
      <c r="A17" s="9"/>
      <c r="B17" s="10" t="s">
        <v>150</v>
      </c>
      <c r="C17" s="11" t="s">
        <v>20</v>
      </c>
    </row>
    <row r="18" spans="1:3">
      <c r="A18" s="9"/>
      <c r="B18" s="10" t="s">
        <v>17</v>
      </c>
      <c r="C18" s="11" t="s">
        <v>20</v>
      </c>
    </row>
    <row r="19" spans="1:3">
      <c r="A19" s="9"/>
      <c r="B19" s="10" t="s">
        <v>151</v>
      </c>
      <c r="C19" s="11" t="s">
        <v>19</v>
      </c>
    </row>
    <row r="20" spans="1:3">
      <c r="A20" s="9"/>
      <c r="B20" s="10" t="s">
        <v>6</v>
      </c>
      <c r="C20" s="11" t="s">
        <v>19</v>
      </c>
    </row>
    <row r="21" spans="1:3">
      <c r="A21" s="9"/>
      <c r="B21" s="10" t="s">
        <v>27</v>
      </c>
      <c r="C21" s="11" t="s">
        <v>19</v>
      </c>
    </row>
    <row r="22" spans="1:3">
      <c r="B22" s="7" t="s">
        <v>12</v>
      </c>
      <c r="C22" s="1"/>
    </row>
    <row r="23" spans="1:3">
      <c r="B23" s="7" t="s">
        <v>13</v>
      </c>
      <c r="C23" s="1"/>
    </row>
    <row r="24" spans="1:3">
      <c r="B24" s="7" t="s">
        <v>14</v>
      </c>
      <c r="C24" s="1"/>
    </row>
  </sheetData>
  <sortState ref="B7:C22">
    <sortCondition descending="1" ref="C7:C22"/>
  </sortState>
  <mergeCells count="2">
    <mergeCell ref="B4:C4"/>
    <mergeCell ref="B2:C2"/>
  </mergeCells>
  <phoneticPr fontId="5" type="noConversion"/>
  <pageMargins left="0.7" right="0.7" top="0.75" bottom="0.75" header="0.3" footer="0.3"/>
  <pageSetup orientation="portrait" r:id="rId1"/>
  <headerFooter>
    <oddFooter>&amp;C&amp;P of &amp;N&amp;R
OMAP/ORS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62"/>
  <sheetViews>
    <sheetView workbookViewId="0">
      <selection activeCell="C19" sqref="C19"/>
    </sheetView>
  </sheetViews>
  <sheetFormatPr defaultRowHeight="15"/>
  <cols>
    <col min="1" max="1" width="14.5703125" customWidth="1"/>
    <col min="2" max="2" width="20.7109375" customWidth="1"/>
    <col min="3" max="3" width="43.7109375" customWidth="1"/>
    <col min="4" max="4" width="9.7109375" customWidth="1"/>
  </cols>
  <sheetData>
    <row r="1" spans="2:4">
      <c r="B1" s="54" t="s">
        <v>10</v>
      </c>
      <c r="C1" s="54"/>
      <c r="D1" s="54"/>
    </row>
    <row r="2" spans="2:4">
      <c r="B2" s="50" t="s">
        <v>28</v>
      </c>
      <c r="C2" s="50"/>
      <c r="D2" s="50"/>
    </row>
    <row r="3" spans="2:4" ht="15.75">
      <c r="B3" s="3"/>
      <c r="C3" s="3"/>
      <c r="D3" s="3"/>
    </row>
    <row r="4" spans="2:4">
      <c r="B4" s="49" t="s">
        <v>144</v>
      </c>
      <c r="C4" s="49"/>
      <c r="D4" s="49"/>
    </row>
    <row r="5" spans="2:4">
      <c r="B5" s="12"/>
      <c r="C5" s="12"/>
      <c r="D5" s="12"/>
    </row>
    <row r="6" spans="2:4">
      <c r="B6" s="13" t="s">
        <v>29</v>
      </c>
      <c r="C6" s="14" t="s">
        <v>8</v>
      </c>
      <c r="D6" s="6" t="s">
        <v>9</v>
      </c>
    </row>
    <row r="7" spans="2:4">
      <c r="B7" s="51" t="s">
        <v>30</v>
      </c>
      <c r="C7" s="10" t="s">
        <v>0</v>
      </c>
      <c r="D7" s="11" t="s">
        <v>20</v>
      </c>
    </row>
    <row r="8" spans="2:4">
      <c r="B8" s="53"/>
      <c r="C8" s="15" t="s">
        <v>32</v>
      </c>
      <c r="D8" s="16" t="s">
        <v>20</v>
      </c>
    </row>
    <row r="9" spans="2:4">
      <c r="B9" s="51" t="s">
        <v>33</v>
      </c>
      <c r="C9" s="10" t="s">
        <v>4</v>
      </c>
      <c r="D9" s="11" t="s">
        <v>19</v>
      </c>
    </row>
    <row r="10" spans="2:4">
      <c r="B10" s="52"/>
      <c r="C10" s="10" t="s">
        <v>1</v>
      </c>
      <c r="D10" s="11" t="s">
        <v>19</v>
      </c>
    </row>
    <row r="11" spans="2:4">
      <c r="B11" s="52"/>
      <c r="C11" s="10" t="s">
        <v>0</v>
      </c>
      <c r="D11" s="11" t="s">
        <v>24</v>
      </c>
    </row>
    <row r="12" spans="2:4">
      <c r="B12" s="52"/>
      <c r="C12" s="10" t="s">
        <v>3</v>
      </c>
      <c r="D12" s="11" t="s">
        <v>19</v>
      </c>
    </row>
    <row r="13" spans="2:4">
      <c r="B13" s="52"/>
      <c r="C13" s="10" t="s">
        <v>16</v>
      </c>
      <c r="D13" s="11" t="s">
        <v>21</v>
      </c>
    </row>
    <row r="14" spans="2:4">
      <c r="B14" s="52"/>
      <c r="C14" s="10" t="s">
        <v>150</v>
      </c>
      <c r="D14" s="11" t="s">
        <v>19</v>
      </c>
    </row>
    <row r="15" spans="2:4">
      <c r="B15" s="52"/>
      <c r="C15" s="10" t="s">
        <v>2</v>
      </c>
      <c r="D15" s="11" t="s">
        <v>31</v>
      </c>
    </row>
    <row r="16" spans="2:4">
      <c r="B16" s="53"/>
      <c r="C16" s="15" t="s">
        <v>32</v>
      </c>
      <c r="D16" s="16" t="s">
        <v>56</v>
      </c>
    </row>
    <row r="17" spans="2:4">
      <c r="B17" s="51" t="s">
        <v>35</v>
      </c>
      <c r="C17" s="10" t="s">
        <v>0</v>
      </c>
      <c r="D17" s="11" t="s">
        <v>19</v>
      </c>
    </row>
    <row r="18" spans="2:4">
      <c r="B18" s="53"/>
      <c r="C18" s="15" t="s">
        <v>32</v>
      </c>
      <c r="D18" s="16" t="s">
        <v>19</v>
      </c>
    </row>
    <row r="19" spans="2:4">
      <c r="B19" s="51" t="s">
        <v>36</v>
      </c>
      <c r="C19" s="10" t="s">
        <v>1</v>
      </c>
      <c r="D19" s="11" t="s">
        <v>19</v>
      </c>
    </row>
    <row r="20" spans="2:4">
      <c r="B20" s="52"/>
      <c r="C20" s="10" t="s">
        <v>0</v>
      </c>
      <c r="D20" s="11" t="s">
        <v>31</v>
      </c>
    </row>
    <row r="21" spans="2:4">
      <c r="B21" s="53"/>
      <c r="C21" s="15" t="s">
        <v>32</v>
      </c>
      <c r="D21" s="16" t="s">
        <v>34</v>
      </c>
    </row>
    <row r="22" spans="2:4">
      <c r="B22" s="51" t="s">
        <v>39</v>
      </c>
      <c r="C22" s="10" t="s">
        <v>4</v>
      </c>
      <c r="D22" s="11" t="s">
        <v>19</v>
      </c>
    </row>
    <row r="23" spans="2:4">
      <c r="B23" s="52"/>
      <c r="C23" s="10" t="s">
        <v>0</v>
      </c>
      <c r="D23" s="11" t="s">
        <v>37</v>
      </c>
    </row>
    <row r="24" spans="2:4">
      <c r="B24" s="52"/>
      <c r="C24" s="10" t="s">
        <v>16</v>
      </c>
      <c r="D24" s="11" t="s">
        <v>19</v>
      </c>
    </row>
    <row r="25" spans="2:4">
      <c r="B25" s="53"/>
      <c r="C25" s="15" t="s">
        <v>32</v>
      </c>
      <c r="D25" s="16" t="s">
        <v>51</v>
      </c>
    </row>
    <row r="26" spans="2:4">
      <c r="B26" s="51" t="s">
        <v>40</v>
      </c>
      <c r="C26" s="10" t="s">
        <v>0</v>
      </c>
      <c r="D26" s="11" t="s">
        <v>19</v>
      </c>
    </row>
    <row r="27" spans="2:4">
      <c r="B27" s="53"/>
      <c r="C27" s="15" t="s">
        <v>32</v>
      </c>
      <c r="D27" s="16" t="s">
        <v>19</v>
      </c>
    </row>
    <row r="28" spans="2:4">
      <c r="B28" s="51" t="s">
        <v>41</v>
      </c>
      <c r="C28" s="10" t="s">
        <v>0</v>
      </c>
      <c r="D28" s="11" t="s">
        <v>31</v>
      </c>
    </row>
    <row r="29" spans="2:4">
      <c r="B29" s="53"/>
      <c r="C29" s="15" t="s">
        <v>32</v>
      </c>
      <c r="D29" s="16" t="s">
        <v>31</v>
      </c>
    </row>
    <row r="30" spans="2:4">
      <c r="B30" s="51" t="s">
        <v>42</v>
      </c>
      <c r="C30" s="10" t="s">
        <v>1</v>
      </c>
      <c r="D30" s="11" t="s">
        <v>19</v>
      </c>
    </row>
    <row r="31" spans="2:4">
      <c r="B31" s="52"/>
      <c r="C31" s="10" t="s">
        <v>0</v>
      </c>
      <c r="D31" s="11" t="s">
        <v>94</v>
      </c>
    </row>
    <row r="32" spans="2:4">
      <c r="B32" s="52"/>
      <c r="C32" s="10" t="s">
        <v>3</v>
      </c>
      <c r="D32" s="11" t="s">
        <v>19</v>
      </c>
    </row>
    <row r="33" spans="2:4">
      <c r="B33" s="53"/>
      <c r="C33" s="15" t="s">
        <v>32</v>
      </c>
      <c r="D33" s="16" t="s">
        <v>69</v>
      </c>
    </row>
    <row r="34" spans="2:4">
      <c r="B34" s="51" t="s">
        <v>44</v>
      </c>
      <c r="C34" s="10" t="s">
        <v>1</v>
      </c>
      <c r="D34" s="11" t="s">
        <v>19</v>
      </c>
    </row>
    <row r="35" spans="2:4">
      <c r="B35" s="52"/>
      <c r="C35" s="10" t="s">
        <v>0</v>
      </c>
      <c r="D35" s="11" t="s">
        <v>21</v>
      </c>
    </row>
    <row r="36" spans="2:4">
      <c r="B36" s="53"/>
      <c r="C36" s="15" t="s">
        <v>32</v>
      </c>
      <c r="D36" s="16" t="s">
        <v>31</v>
      </c>
    </row>
    <row r="37" spans="2:4">
      <c r="B37" s="51" t="s">
        <v>45</v>
      </c>
      <c r="C37" s="10" t="s">
        <v>0</v>
      </c>
      <c r="D37" s="11" t="s">
        <v>20</v>
      </c>
    </row>
    <row r="38" spans="2:4">
      <c r="B38" s="53"/>
      <c r="C38" s="15" t="s">
        <v>32</v>
      </c>
      <c r="D38" s="16" t="s">
        <v>20</v>
      </c>
    </row>
    <row r="39" spans="2:4">
      <c r="B39" s="51" t="s">
        <v>152</v>
      </c>
      <c r="C39" s="10" t="s">
        <v>2</v>
      </c>
      <c r="D39" s="11" t="s">
        <v>19</v>
      </c>
    </row>
    <row r="40" spans="2:4">
      <c r="B40" s="53"/>
      <c r="C40" s="15" t="s">
        <v>32</v>
      </c>
      <c r="D40" s="16" t="s">
        <v>19</v>
      </c>
    </row>
    <row r="41" spans="2:4">
      <c r="B41" s="51" t="s">
        <v>47</v>
      </c>
      <c r="C41" s="10" t="s">
        <v>4</v>
      </c>
      <c r="D41" s="11" t="s">
        <v>19</v>
      </c>
    </row>
    <row r="42" spans="2:4">
      <c r="B42" s="52"/>
      <c r="C42" s="10" t="s">
        <v>1</v>
      </c>
      <c r="D42" s="11" t="s">
        <v>19</v>
      </c>
    </row>
    <row r="43" spans="2:4">
      <c r="B43" s="52"/>
      <c r="C43" s="10" t="s">
        <v>0</v>
      </c>
      <c r="D43" s="11" t="s">
        <v>26</v>
      </c>
    </row>
    <row r="44" spans="2:4">
      <c r="B44" s="52"/>
      <c r="C44" s="10" t="s">
        <v>3</v>
      </c>
      <c r="D44" s="11" t="s">
        <v>19</v>
      </c>
    </row>
    <row r="45" spans="2:4">
      <c r="B45" s="52"/>
      <c r="C45" s="10" t="s">
        <v>16</v>
      </c>
      <c r="D45" s="11" t="s">
        <v>26</v>
      </c>
    </row>
    <row r="46" spans="2:4">
      <c r="B46" s="52"/>
      <c r="C46" s="10" t="s">
        <v>2</v>
      </c>
      <c r="D46" s="11" t="s">
        <v>20</v>
      </c>
    </row>
    <row r="47" spans="2:4">
      <c r="B47" s="53"/>
      <c r="C47" s="15" t="s">
        <v>32</v>
      </c>
      <c r="D47" s="16" t="s">
        <v>74</v>
      </c>
    </row>
    <row r="48" spans="2:4">
      <c r="B48" s="51" t="s">
        <v>50</v>
      </c>
      <c r="C48" s="10" t="s">
        <v>0</v>
      </c>
      <c r="D48" s="11" t="s">
        <v>24</v>
      </c>
    </row>
    <row r="49" spans="2:4">
      <c r="B49" s="53"/>
      <c r="C49" s="15" t="s">
        <v>32</v>
      </c>
      <c r="D49" s="16" t="s">
        <v>24</v>
      </c>
    </row>
    <row r="50" spans="2:4">
      <c r="B50" s="51" t="s">
        <v>52</v>
      </c>
      <c r="C50" s="10" t="s">
        <v>0</v>
      </c>
      <c r="D50" s="11" t="s">
        <v>69</v>
      </c>
    </row>
    <row r="51" spans="2:4">
      <c r="B51" s="52"/>
      <c r="C51" s="10" t="s">
        <v>16</v>
      </c>
      <c r="D51" s="11" t="s">
        <v>20</v>
      </c>
    </row>
    <row r="52" spans="2:4">
      <c r="B52" s="52"/>
      <c r="C52" s="10" t="s">
        <v>2</v>
      </c>
      <c r="D52" s="11" t="s">
        <v>21</v>
      </c>
    </row>
    <row r="53" spans="2:4">
      <c r="B53" s="53"/>
      <c r="C53" s="15" t="s">
        <v>32</v>
      </c>
      <c r="D53" s="16" t="s">
        <v>90</v>
      </c>
    </row>
    <row r="54" spans="2:4">
      <c r="B54" s="51" t="s">
        <v>54</v>
      </c>
      <c r="C54" s="10" t="s">
        <v>1</v>
      </c>
      <c r="D54" s="11" t="s">
        <v>20</v>
      </c>
    </row>
    <row r="55" spans="2:4">
      <c r="B55" s="52"/>
      <c r="C55" s="10" t="s">
        <v>0</v>
      </c>
      <c r="D55" s="11" t="s">
        <v>21</v>
      </c>
    </row>
    <row r="56" spans="2:4">
      <c r="B56" s="52"/>
      <c r="C56" s="10" t="s">
        <v>16</v>
      </c>
      <c r="D56" s="11" t="s">
        <v>20</v>
      </c>
    </row>
    <row r="57" spans="2:4">
      <c r="B57" s="52"/>
      <c r="C57" s="10" t="s">
        <v>2</v>
      </c>
      <c r="D57" s="11" t="s">
        <v>19</v>
      </c>
    </row>
    <row r="58" spans="2:4">
      <c r="B58" s="53"/>
      <c r="C58" s="15" t="s">
        <v>32</v>
      </c>
      <c r="D58" s="16" t="s">
        <v>24</v>
      </c>
    </row>
    <row r="59" spans="2:4">
      <c r="B59" s="51" t="s">
        <v>55</v>
      </c>
      <c r="C59" s="10" t="s">
        <v>0</v>
      </c>
      <c r="D59" s="11" t="s">
        <v>63</v>
      </c>
    </row>
    <row r="60" spans="2:4">
      <c r="B60" s="52"/>
      <c r="C60" s="10" t="s">
        <v>16</v>
      </c>
      <c r="D60" s="11" t="s">
        <v>21</v>
      </c>
    </row>
    <row r="61" spans="2:4">
      <c r="B61" s="53"/>
      <c r="C61" s="15" t="s">
        <v>32</v>
      </c>
      <c r="D61" s="16" t="s">
        <v>94</v>
      </c>
    </row>
    <row r="62" spans="2:4">
      <c r="B62" s="51" t="s">
        <v>58</v>
      </c>
      <c r="C62" s="10" t="s">
        <v>4</v>
      </c>
      <c r="D62" s="11" t="s">
        <v>19</v>
      </c>
    </row>
    <row r="63" spans="2:4">
      <c r="B63" s="52"/>
      <c r="C63" s="10" t="s">
        <v>0</v>
      </c>
      <c r="D63" s="11" t="s">
        <v>31</v>
      </c>
    </row>
    <row r="64" spans="2:4">
      <c r="B64" s="52"/>
      <c r="C64" s="10" t="s">
        <v>18</v>
      </c>
      <c r="D64" s="11" t="s">
        <v>19</v>
      </c>
    </row>
    <row r="65" spans="2:4">
      <c r="B65" s="52"/>
      <c r="C65" s="10" t="s">
        <v>16</v>
      </c>
      <c r="D65" s="11" t="s">
        <v>19</v>
      </c>
    </row>
    <row r="66" spans="2:4">
      <c r="B66" s="52"/>
      <c r="C66" s="10" t="s">
        <v>2</v>
      </c>
      <c r="D66" s="11" t="s">
        <v>19</v>
      </c>
    </row>
    <row r="67" spans="2:4">
      <c r="B67" s="53"/>
      <c r="C67" s="15" t="s">
        <v>32</v>
      </c>
      <c r="D67" s="16" t="s">
        <v>24</v>
      </c>
    </row>
    <row r="68" spans="2:4">
      <c r="B68" s="51" t="s">
        <v>60</v>
      </c>
      <c r="C68" s="10" t="s">
        <v>1</v>
      </c>
      <c r="D68" s="11" t="s">
        <v>19</v>
      </c>
    </row>
    <row r="69" spans="2:4">
      <c r="B69" s="52"/>
      <c r="C69" s="10" t="s">
        <v>0</v>
      </c>
      <c r="D69" s="11" t="s">
        <v>56</v>
      </c>
    </row>
    <row r="70" spans="2:4">
      <c r="B70" s="52"/>
      <c r="C70" s="10" t="s">
        <v>151</v>
      </c>
      <c r="D70" s="11" t="s">
        <v>19</v>
      </c>
    </row>
    <row r="71" spans="2:4">
      <c r="B71" s="52"/>
      <c r="C71" s="10" t="s">
        <v>16</v>
      </c>
      <c r="D71" s="11" t="s">
        <v>21</v>
      </c>
    </row>
    <row r="72" spans="2:4">
      <c r="B72" s="52"/>
      <c r="C72" s="10" t="s">
        <v>2</v>
      </c>
      <c r="D72" s="11" t="s">
        <v>20</v>
      </c>
    </row>
    <row r="73" spans="2:4">
      <c r="B73" s="53"/>
      <c r="C73" s="15" t="s">
        <v>32</v>
      </c>
      <c r="D73" s="16" t="s">
        <v>48</v>
      </c>
    </row>
    <row r="74" spans="2:4">
      <c r="B74" s="51" t="s">
        <v>62</v>
      </c>
      <c r="C74" s="10" t="s">
        <v>0</v>
      </c>
      <c r="D74" s="11" t="s">
        <v>84</v>
      </c>
    </row>
    <row r="75" spans="2:4">
      <c r="B75" s="53"/>
      <c r="C75" s="15" t="s">
        <v>32</v>
      </c>
      <c r="D75" s="16" t="s">
        <v>84</v>
      </c>
    </row>
    <row r="76" spans="2:4">
      <c r="B76" s="51" t="s">
        <v>64</v>
      </c>
      <c r="C76" s="10" t="s">
        <v>1</v>
      </c>
      <c r="D76" s="11" t="s">
        <v>20</v>
      </c>
    </row>
    <row r="77" spans="2:4">
      <c r="B77" s="52"/>
      <c r="C77" s="10" t="s">
        <v>0</v>
      </c>
      <c r="D77" s="11" t="s">
        <v>74</v>
      </c>
    </row>
    <row r="78" spans="2:4">
      <c r="B78" s="52"/>
      <c r="C78" s="10" t="s">
        <v>16</v>
      </c>
      <c r="D78" s="11" t="s">
        <v>20</v>
      </c>
    </row>
    <row r="79" spans="2:4">
      <c r="B79" s="52"/>
      <c r="C79" s="10" t="s">
        <v>2</v>
      </c>
      <c r="D79" s="11" t="s">
        <v>20</v>
      </c>
    </row>
    <row r="80" spans="2:4">
      <c r="B80" s="53"/>
      <c r="C80" s="15" t="s">
        <v>32</v>
      </c>
      <c r="D80" s="16" t="s">
        <v>88</v>
      </c>
    </row>
    <row r="81" spans="2:4">
      <c r="B81" s="51" t="s">
        <v>66</v>
      </c>
      <c r="C81" s="10" t="s">
        <v>1</v>
      </c>
      <c r="D81" s="11" t="s">
        <v>19</v>
      </c>
    </row>
    <row r="82" spans="2:4">
      <c r="B82" s="52"/>
      <c r="C82" s="10" t="s">
        <v>0</v>
      </c>
      <c r="D82" s="11" t="s">
        <v>80</v>
      </c>
    </row>
    <row r="83" spans="2:4">
      <c r="B83" s="52"/>
      <c r="C83" s="10" t="s">
        <v>18</v>
      </c>
      <c r="D83" s="11" t="s">
        <v>19</v>
      </c>
    </row>
    <row r="84" spans="2:4">
      <c r="B84" s="52"/>
      <c r="C84" s="10" t="s">
        <v>16</v>
      </c>
      <c r="D84" s="11" t="s">
        <v>20</v>
      </c>
    </row>
    <row r="85" spans="2:4">
      <c r="B85" s="53"/>
      <c r="C85" s="15" t="s">
        <v>32</v>
      </c>
      <c r="D85" s="16" t="s">
        <v>149</v>
      </c>
    </row>
    <row r="86" spans="2:4">
      <c r="B86" s="51" t="s">
        <v>68</v>
      </c>
      <c r="C86" s="10" t="s">
        <v>4</v>
      </c>
      <c r="D86" s="11" t="s">
        <v>19</v>
      </c>
    </row>
    <row r="87" spans="2:4">
      <c r="B87" s="52"/>
      <c r="C87" s="10" t="s">
        <v>0</v>
      </c>
      <c r="D87" s="11" t="s">
        <v>59</v>
      </c>
    </row>
    <row r="88" spans="2:4">
      <c r="B88" s="52"/>
      <c r="C88" s="10" t="s">
        <v>3</v>
      </c>
      <c r="D88" s="11" t="s">
        <v>20</v>
      </c>
    </row>
    <row r="89" spans="2:4">
      <c r="B89" s="52"/>
      <c r="C89" s="10" t="s">
        <v>2</v>
      </c>
      <c r="D89" s="11" t="s">
        <v>19</v>
      </c>
    </row>
    <row r="90" spans="2:4">
      <c r="B90" s="53"/>
      <c r="C90" s="15" t="s">
        <v>32</v>
      </c>
      <c r="D90" s="16" t="s">
        <v>56</v>
      </c>
    </row>
    <row r="91" spans="2:4">
      <c r="B91" s="51" t="s">
        <v>70</v>
      </c>
      <c r="C91" s="10" t="s">
        <v>4</v>
      </c>
      <c r="D91" s="11" t="s">
        <v>19</v>
      </c>
    </row>
    <row r="92" spans="2:4">
      <c r="B92" s="52"/>
      <c r="C92" s="10" t="s">
        <v>1</v>
      </c>
      <c r="D92" s="11" t="s">
        <v>20</v>
      </c>
    </row>
    <row r="93" spans="2:4">
      <c r="B93" s="52"/>
      <c r="C93" s="10" t="s">
        <v>0</v>
      </c>
      <c r="D93" s="11" t="s">
        <v>67</v>
      </c>
    </row>
    <row r="94" spans="2:4">
      <c r="B94" s="52"/>
      <c r="C94" s="10" t="s">
        <v>18</v>
      </c>
      <c r="D94" s="11" t="s">
        <v>19</v>
      </c>
    </row>
    <row r="95" spans="2:4">
      <c r="B95" s="52"/>
      <c r="C95" s="10" t="s">
        <v>16</v>
      </c>
      <c r="D95" s="11" t="s">
        <v>21</v>
      </c>
    </row>
    <row r="96" spans="2:4">
      <c r="B96" s="53"/>
      <c r="C96" s="15" t="s">
        <v>32</v>
      </c>
      <c r="D96" s="16" t="s">
        <v>23</v>
      </c>
    </row>
    <row r="97" spans="2:4">
      <c r="B97" s="51" t="s">
        <v>73</v>
      </c>
      <c r="C97" s="10" t="s">
        <v>1</v>
      </c>
      <c r="D97" s="11" t="s">
        <v>34</v>
      </c>
    </row>
    <row r="98" spans="2:4">
      <c r="B98" s="52"/>
      <c r="C98" s="10" t="s">
        <v>0</v>
      </c>
      <c r="D98" s="11" t="s">
        <v>153</v>
      </c>
    </row>
    <row r="99" spans="2:4">
      <c r="B99" s="52"/>
      <c r="C99" s="10" t="s">
        <v>3</v>
      </c>
      <c r="D99" s="11" t="s">
        <v>31</v>
      </c>
    </row>
    <row r="100" spans="2:4">
      <c r="B100" s="52"/>
      <c r="C100" s="10" t="s">
        <v>7</v>
      </c>
      <c r="D100" s="11" t="s">
        <v>20</v>
      </c>
    </row>
    <row r="101" spans="2:4">
      <c r="B101" s="52"/>
      <c r="C101" s="10" t="s">
        <v>5</v>
      </c>
      <c r="D101" s="11" t="s">
        <v>19</v>
      </c>
    </row>
    <row r="102" spans="2:4">
      <c r="B102" s="52"/>
      <c r="C102" s="10" t="s">
        <v>16</v>
      </c>
      <c r="D102" s="11" t="s">
        <v>19</v>
      </c>
    </row>
    <row r="103" spans="2:4">
      <c r="B103" s="52"/>
      <c r="C103" s="10" t="s">
        <v>27</v>
      </c>
      <c r="D103" s="11" t="s">
        <v>19</v>
      </c>
    </row>
    <row r="104" spans="2:4">
      <c r="B104" s="52"/>
      <c r="C104" s="10" t="s">
        <v>2</v>
      </c>
      <c r="D104" s="11" t="s">
        <v>34</v>
      </c>
    </row>
    <row r="105" spans="2:4">
      <c r="B105" s="53"/>
      <c r="C105" s="15" t="s">
        <v>32</v>
      </c>
      <c r="D105" s="16" t="s">
        <v>129</v>
      </c>
    </row>
    <row r="106" spans="2:4">
      <c r="B106" s="51" t="s">
        <v>76</v>
      </c>
      <c r="C106" s="10" t="s">
        <v>4</v>
      </c>
      <c r="D106" s="11" t="s">
        <v>20</v>
      </c>
    </row>
    <row r="107" spans="2:4">
      <c r="B107" s="52"/>
      <c r="C107" s="10" t="s">
        <v>1</v>
      </c>
      <c r="D107" s="11" t="s">
        <v>31</v>
      </c>
    </row>
    <row r="108" spans="2:4">
      <c r="B108" s="52"/>
      <c r="C108" s="10" t="s">
        <v>0</v>
      </c>
      <c r="D108" s="11" t="s">
        <v>71</v>
      </c>
    </row>
    <row r="109" spans="2:4">
      <c r="B109" s="52"/>
      <c r="C109" s="10" t="s">
        <v>5</v>
      </c>
      <c r="D109" s="11" t="s">
        <v>19</v>
      </c>
    </row>
    <row r="110" spans="2:4">
      <c r="B110" s="52"/>
      <c r="C110" s="10" t="s">
        <v>16</v>
      </c>
      <c r="D110" s="11" t="s">
        <v>75</v>
      </c>
    </row>
    <row r="111" spans="2:4">
      <c r="B111" s="52"/>
      <c r="C111" s="10" t="s">
        <v>2</v>
      </c>
      <c r="D111" s="11" t="s">
        <v>61</v>
      </c>
    </row>
    <row r="112" spans="2:4">
      <c r="B112" s="53"/>
      <c r="C112" s="15" t="s">
        <v>32</v>
      </c>
      <c r="D112" s="16" t="s">
        <v>154</v>
      </c>
    </row>
    <row r="113" spans="2:4">
      <c r="B113" s="51" t="s">
        <v>78</v>
      </c>
      <c r="C113" s="10" t="s">
        <v>4</v>
      </c>
      <c r="D113" s="11" t="s">
        <v>19</v>
      </c>
    </row>
    <row r="114" spans="2:4">
      <c r="B114" s="52"/>
      <c r="C114" s="10" t="s">
        <v>0</v>
      </c>
      <c r="D114" s="11" t="s">
        <v>24</v>
      </c>
    </row>
    <row r="115" spans="2:4">
      <c r="B115" s="52"/>
      <c r="C115" s="10" t="s">
        <v>3</v>
      </c>
      <c r="D115" s="11" t="s">
        <v>19</v>
      </c>
    </row>
    <row r="116" spans="2:4">
      <c r="B116" s="52"/>
      <c r="C116" s="10" t="s">
        <v>16</v>
      </c>
      <c r="D116" s="11" t="s">
        <v>19</v>
      </c>
    </row>
    <row r="117" spans="2:4">
      <c r="B117" s="52"/>
      <c r="C117" s="10" t="s">
        <v>2</v>
      </c>
      <c r="D117" s="11" t="s">
        <v>31</v>
      </c>
    </row>
    <row r="118" spans="2:4">
      <c r="B118" s="53"/>
      <c r="C118" s="15" t="s">
        <v>32</v>
      </c>
      <c r="D118" s="16" t="s">
        <v>59</v>
      </c>
    </row>
    <row r="119" spans="2:4">
      <c r="B119" s="51" t="s">
        <v>79</v>
      </c>
      <c r="C119" s="10" t="s">
        <v>1</v>
      </c>
      <c r="D119" s="11" t="s">
        <v>26</v>
      </c>
    </row>
    <row r="120" spans="2:4">
      <c r="B120" s="52"/>
      <c r="C120" s="10" t="s">
        <v>0</v>
      </c>
      <c r="D120" s="11" t="s">
        <v>155</v>
      </c>
    </row>
    <row r="121" spans="2:4">
      <c r="B121" s="52"/>
      <c r="C121" s="10" t="s">
        <v>18</v>
      </c>
      <c r="D121" s="11" t="s">
        <v>19</v>
      </c>
    </row>
    <row r="122" spans="2:4">
      <c r="B122" s="52"/>
      <c r="C122" s="10" t="s">
        <v>16</v>
      </c>
      <c r="D122" s="11" t="s">
        <v>61</v>
      </c>
    </row>
    <row r="123" spans="2:4">
      <c r="B123" s="52"/>
      <c r="C123" s="10" t="s">
        <v>2</v>
      </c>
      <c r="D123" s="11" t="s">
        <v>19</v>
      </c>
    </row>
    <row r="124" spans="2:4">
      <c r="B124" s="53"/>
      <c r="C124" s="15" t="s">
        <v>32</v>
      </c>
      <c r="D124" s="16" t="s">
        <v>22</v>
      </c>
    </row>
    <row r="125" spans="2:4">
      <c r="B125" s="51" t="s">
        <v>82</v>
      </c>
      <c r="C125" s="10" t="s">
        <v>1</v>
      </c>
      <c r="D125" s="11" t="s">
        <v>31</v>
      </c>
    </row>
    <row r="126" spans="2:4">
      <c r="B126" s="52"/>
      <c r="C126" s="10" t="s">
        <v>0</v>
      </c>
      <c r="D126" s="11" t="s">
        <v>49</v>
      </c>
    </row>
    <row r="127" spans="2:4">
      <c r="B127" s="52"/>
      <c r="C127" s="10" t="s">
        <v>3</v>
      </c>
      <c r="D127" s="11" t="s">
        <v>20</v>
      </c>
    </row>
    <row r="128" spans="2:4">
      <c r="B128" s="52"/>
      <c r="C128" s="10" t="s">
        <v>18</v>
      </c>
      <c r="D128" s="11" t="s">
        <v>19</v>
      </c>
    </row>
    <row r="129" spans="2:4">
      <c r="B129" s="52"/>
      <c r="C129" s="10" t="s">
        <v>16</v>
      </c>
      <c r="D129" s="11" t="s">
        <v>20</v>
      </c>
    </row>
    <row r="130" spans="2:4">
      <c r="B130" s="52"/>
      <c r="C130" s="10" t="s">
        <v>2</v>
      </c>
      <c r="D130" s="11" t="s">
        <v>19</v>
      </c>
    </row>
    <row r="131" spans="2:4">
      <c r="B131" s="53"/>
      <c r="C131" s="15" t="s">
        <v>32</v>
      </c>
      <c r="D131" s="16" t="s">
        <v>153</v>
      </c>
    </row>
    <row r="132" spans="2:4">
      <c r="B132" s="51" t="s">
        <v>83</v>
      </c>
      <c r="C132" s="10" t="s">
        <v>4</v>
      </c>
      <c r="D132" s="11" t="s">
        <v>19</v>
      </c>
    </row>
    <row r="133" spans="2:4">
      <c r="B133" s="52"/>
      <c r="C133" s="10" t="s">
        <v>1</v>
      </c>
      <c r="D133" s="11" t="s">
        <v>21</v>
      </c>
    </row>
    <row r="134" spans="2:4">
      <c r="B134" s="52"/>
      <c r="C134" s="10" t="s">
        <v>0</v>
      </c>
      <c r="D134" s="11" t="s">
        <v>71</v>
      </c>
    </row>
    <row r="135" spans="2:4">
      <c r="B135" s="52"/>
      <c r="C135" s="10" t="s">
        <v>3</v>
      </c>
      <c r="D135" s="11" t="s">
        <v>19</v>
      </c>
    </row>
    <row r="136" spans="2:4">
      <c r="B136" s="52"/>
      <c r="C136" s="10" t="s">
        <v>16</v>
      </c>
      <c r="D136" s="11" t="s">
        <v>31</v>
      </c>
    </row>
    <row r="137" spans="2:4">
      <c r="B137" s="52"/>
      <c r="C137" s="10" t="s">
        <v>2</v>
      </c>
      <c r="D137" s="11" t="s">
        <v>19</v>
      </c>
    </row>
    <row r="138" spans="2:4">
      <c r="B138" s="53"/>
      <c r="C138" s="15" t="s">
        <v>32</v>
      </c>
      <c r="D138" s="16" t="s">
        <v>156</v>
      </c>
    </row>
    <row r="139" spans="2:4">
      <c r="B139" s="51" t="s">
        <v>85</v>
      </c>
      <c r="C139" s="10" t="s">
        <v>1</v>
      </c>
      <c r="D139" s="11" t="s">
        <v>20</v>
      </c>
    </row>
    <row r="140" spans="2:4">
      <c r="B140" s="52"/>
      <c r="C140" s="10" t="s">
        <v>0</v>
      </c>
      <c r="D140" s="11" t="s">
        <v>84</v>
      </c>
    </row>
    <row r="141" spans="2:4">
      <c r="B141" s="52"/>
      <c r="C141" s="10" t="s">
        <v>16</v>
      </c>
      <c r="D141" s="11" t="s">
        <v>20</v>
      </c>
    </row>
    <row r="142" spans="2:4">
      <c r="B142" s="52"/>
      <c r="C142" s="10" t="s">
        <v>2</v>
      </c>
      <c r="D142" s="11" t="s">
        <v>20</v>
      </c>
    </row>
    <row r="143" spans="2:4">
      <c r="B143" s="53"/>
      <c r="C143" s="15" t="s">
        <v>32</v>
      </c>
      <c r="D143" s="16" t="s">
        <v>48</v>
      </c>
    </row>
    <row r="144" spans="2:4">
      <c r="B144" s="51" t="s">
        <v>86</v>
      </c>
      <c r="C144" s="10" t="s">
        <v>1</v>
      </c>
      <c r="D144" s="11" t="s">
        <v>20</v>
      </c>
    </row>
    <row r="145" spans="2:4">
      <c r="B145" s="52"/>
      <c r="C145" s="10" t="s">
        <v>0</v>
      </c>
      <c r="D145" s="11" t="s">
        <v>37</v>
      </c>
    </row>
    <row r="146" spans="2:4">
      <c r="B146" s="52"/>
      <c r="C146" s="10" t="s">
        <v>16</v>
      </c>
      <c r="D146" s="11" t="s">
        <v>51</v>
      </c>
    </row>
    <row r="147" spans="2:4">
      <c r="B147" s="53"/>
      <c r="C147" s="15" t="s">
        <v>32</v>
      </c>
      <c r="D147" s="16" t="s">
        <v>53</v>
      </c>
    </row>
    <row r="148" spans="2:4">
      <c r="B148" s="51" t="s">
        <v>87</v>
      </c>
      <c r="C148" s="10" t="s">
        <v>4</v>
      </c>
      <c r="D148" s="11" t="s">
        <v>31</v>
      </c>
    </row>
    <row r="149" spans="2:4">
      <c r="B149" s="52"/>
      <c r="C149" s="10" t="s">
        <v>0</v>
      </c>
      <c r="D149" s="11" t="s">
        <v>106</v>
      </c>
    </row>
    <row r="150" spans="2:4">
      <c r="B150" s="52"/>
      <c r="C150" s="10" t="s">
        <v>5</v>
      </c>
      <c r="D150" s="11" t="s">
        <v>19</v>
      </c>
    </row>
    <row r="151" spans="2:4">
      <c r="B151" s="52"/>
      <c r="C151" s="10" t="s">
        <v>16</v>
      </c>
      <c r="D151" s="11" t="s">
        <v>51</v>
      </c>
    </row>
    <row r="152" spans="2:4">
      <c r="B152" s="53"/>
      <c r="C152" s="15" t="s">
        <v>32</v>
      </c>
      <c r="D152" s="16" t="s">
        <v>157</v>
      </c>
    </row>
    <row r="153" spans="2:4">
      <c r="B153" s="51" t="s">
        <v>89</v>
      </c>
      <c r="C153" s="10" t="s">
        <v>4</v>
      </c>
      <c r="D153" s="11" t="s">
        <v>19</v>
      </c>
    </row>
    <row r="154" spans="2:4">
      <c r="B154" s="52"/>
      <c r="C154" s="10" t="s">
        <v>1</v>
      </c>
      <c r="D154" s="11" t="s">
        <v>19</v>
      </c>
    </row>
    <row r="155" spans="2:4">
      <c r="B155" s="52"/>
      <c r="C155" s="10" t="s">
        <v>0</v>
      </c>
      <c r="D155" s="11" t="s">
        <v>94</v>
      </c>
    </row>
    <row r="156" spans="2:4">
      <c r="B156" s="52"/>
      <c r="C156" s="10" t="s">
        <v>16</v>
      </c>
      <c r="D156" s="11" t="s">
        <v>20</v>
      </c>
    </row>
    <row r="157" spans="2:4">
      <c r="B157" s="53"/>
      <c r="C157" s="15" t="s">
        <v>32</v>
      </c>
      <c r="D157" s="16" t="s">
        <v>53</v>
      </c>
    </row>
    <row r="158" spans="2:4">
      <c r="B158" s="51" t="s">
        <v>91</v>
      </c>
      <c r="C158" s="10" t="s">
        <v>0</v>
      </c>
      <c r="D158" s="11" t="s">
        <v>21</v>
      </c>
    </row>
    <row r="159" spans="2:4">
      <c r="B159" s="52"/>
      <c r="C159" s="10" t="s">
        <v>16</v>
      </c>
      <c r="D159" s="11" t="s">
        <v>20</v>
      </c>
    </row>
    <row r="160" spans="2:4">
      <c r="B160" s="53"/>
      <c r="C160" s="15" t="s">
        <v>32</v>
      </c>
      <c r="D160" s="16" t="s">
        <v>34</v>
      </c>
    </row>
    <row r="161" spans="2:4">
      <c r="B161" s="51" t="s">
        <v>92</v>
      </c>
      <c r="C161" s="10" t="s">
        <v>0</v>
      </c>
      <c r="D161" s="11" t="s">
        <v>19</v>
      </c>
    </row>
    <row r="162" spans="2:4">
      <c r="B162" s="53"/>
      <c r="C162" s="15" t="s">
        <v>32</v>
      </c>
      <c r="D162" s="16" t="s">
        <v>19</v>
      </c>
    </row>
    <row r="163" spans="2:4">
      <c r="B163" s="51" t="s">
        <v>93</v>
      </c>
      <c r="C163" s="10" t="s">
        <v>0</v>
      </c>
      <c r="D163" s="11" t="s">
        <v>21</v>
      </c>
    </row>
    <row r="164" spans="2:4">
      <c r="B164" s="53"/>
      <c r="C164" s="15" t="s">
        <v>32</v>
      </c>
      <c r="D164" s="16" t="s">
        <v>21</v>
      </c>
    </row>
    <row r="165" spans="2:4">
      <c r="B165" s="51" t="s">
        <v>95</v>
      </c>
      <c r="C165" s="10" t="s">
        <v>1</v>
      </c>
      <c r="D165" s="11" t="s">
        <v>21</v>
      </c>
    </row>
    <row r="166" spans="2:4">
      <c r="B166" s="52"/>
      <c r="C166" s="10" t="s">
        <v>0</v>
      </c>
      <c r="D166" s="11" t="s">
        <v>20</v>
      </c>
    </row>
    <row r="167" spans="2:4">
      <c r="B167" s="52"/>
      <c r="C167" s="10" t="s">
        <v>3</v>
      </c>
      <c r="D167" s="11" t="s">
        <v>19</v>
      </c>
    </row>
    <row r="168" spans="2:4">
      <c r="B168" s="53"/>
      <c r="C168" s="15" t="s">
        <v>32</v>
      </c>
      <c r="D168" s="16" t="s">
        <v>26</v>
      </c>
    </row>
    <row r="169" spans="2:4">
      <c r="B169" s="51" t="s">
        <v>96</v>
      </c>
      <c r="C169" s="10" t="s">
        <v>4</v>
      </c>
      <c r="D169" s="11" t="s">
        <v>31</v>
      </c>
    </row>
    <row r="170" spans="2:4">
      <c r="B170" s="52"/>
      <c r="C170" s="10" t="s">
        <v>17</v>
      </c>
      <c r="D170" s="11" t="s">
        <v>19</v>
      </c>
    </row>
    <row r="171" spans="2:4">
      <c r="B171" s="52"/>
      <c r="C171" s="10" t="s">
        <v>1</v>
      </c>
      <c r="D171" s="11" t="s">
        <v>19</v>
      </c>
    </row>
    <row r="172" spans="2:4">
      <c r="B172" s="52"/>
      <c r="C172" s="10" t="s">
        <v>0</v>
      </c>
      <c r="D172" s="11" t="s">
        <v>72</v>
      </c>
    </row>
    <row r="173" spans="2:4">
      <c r="B173" s="52"/>
      <c r="C173" s="10" t="s">
        <v>3</v>
      </c>
      <c r="D173" s="11" t="s">
        <v>19</v>
      </c>
    </row>
    <row r="174" spans="2:4">
      <c r="B174" s="52"/>
      <c r="C174" s="10" t="s">
        <v>5</v>
      </c>
      <c r="D174" s="11" t="s">
        <v>19</v>
      </c>
    </row>
    <row r="175" spans="2:4">
      <c r="B175" s="52"/>
      <c r="C175" s="10" t="s">
        <v>16</v>
      </c>
      <c r="D175" s="11" t="s">
        <v>26</v>
      </c>
    </row>
    <row r="176" spans="2:4">
      <c r="B176" s="52"/>
      <c r="C176" s="10" t="s">
        <v>2</v>
      </c>
      <c r="D176" s="11" t="s">
        <v>19</v>
      </c>
    </row>
    <row r="177" spans="2:4">
      <c r="B177" s="53"/>
      <c r="C177" s="15" t="s">
        <v>32</v>
      </c>
      <c r="D177" s="16" t="s">
        <v>81</v>
      </c>
    </row>
    <row r="178" spans="2:4">
      <c r="B178" s="51" t="s">
        <v>97</v>
      </c>
      <c r="C178" s="10" t="s">
        <v>0</v>
      </c>
      <c r="D178" s="11" t="s">
        <v>21</v>
      </c>
    </row>
    <row r="179" spans="2:4">
      <c r="B179" s="52"/>
      <c r="C179" s="10" t="s">
        <v>7</v>
      </c>
      <c r="D179" s="11" t="s">
        <v>19</v>
      </c>
    </row>
    <row r="180" spans="2:4">
      <c r="B180" s="53"/>
      <c r="C180" s="15" t="s">
        <v>32</v>
      </c>
      <c r="D180" s="16" t="s">
        <v>31</v>
      </c>
    </row>
    <row r="181" spans="2:4">
      <c r="B181" s="51" t="s">
        <v>98</v>
      </c>
      <c r="C181" s="10" t="s">
        <v>4</v>
      </c>
      <c r="D181" s="11" t="s">
        <v>21</v>
      </c>
    </row>
    <row r="182" spans="2:4">
      <c r="B182" s="52"/>
      <c r="C182" s="10" t="s">
        <v>0</v>
      </c>
      <c r="D182" s="11" t="s">
        <v>71</v>
      </c>
    </row>
    <row r="183" spans="2:4">
      <c r="B183" s="52"/>
      <c r="C183" s="10" t="s">
        <v>3</v>
      </c>
      <c r="D183" s="11" t="s">
        <v>20</v>
      </c>
    </row>
    <row r="184" spans="2:4">
      <c r="B184" s="52"/>
      <c r="C184" s="10" t="s">
        <v>16</v>
      </c>
      <c r="D184" s="11" t="s">
        <v>21</v>
      </c>
    </row>
    <row r="185" spans="2:4">
      <c r="B185" s="52"/>
      <c r="C185" s="10" t="s">
        <v>2</v>
      </c>
      <c r="D185" s="11" t="s">
        <v>20</v>
      </c>
    </row>
    <row r="186" spans="2:4">
      <c r="B186" s="53"/>
      <c r="C186" s="15" t="s">
        <v>32</v>
      </c>
      <c r="D186" s="16" t="s">
        <v>156</v>
      </c>
    </row>
    <row r="187" spans="2:4">
      <c r="B187" s="51" t="s">
        <v>99</v>
      </c>
      <c r="C187" s="10" t="s">
        <v>0</v>
      </c>
      <c r="D187" s="11" t="s">
        <v>61</v>
      </c>
    </row>
    <row r="188" spans="2:4">
      <c r="B188" s="52"/>
      <c r="C188" s="10" t="s">
        <v>3</v>
      </c>
      <c r="D188" s="11" t="s">
        <v>20</v>
      </c>
    </row>
    <row r="189" spans="2:4">
      <c r="B189" s="52"/>
      <c r="C189" s="10" t="s">
        <v>16</v>
      </c>
      <c r="D189" s="11" t="s">
        <v>21</v>
      </c>
    </row>
    <row r="190" spans="2:4">
      <c r="B190" s="53"/>
      <c r="C190" s="15" t="s">
        <v>32</v>
      </c>
      <c r="D190" s="16" t="s">
        <v>53</v>
      </c>
    </row>
    <row r="191" spans="2:4">
      <c r="B191" s="51" t="s">
        <v>100</v>
      </c>
      <c r="C191" s="10" t="s">
        <v>0</v>
      </c>
      <c r="D191" s="11" t="s">
        <v>158</v>
      </c>
    </row>
    <row r="192" spans="2:4">
      <c r="B192" s="53"/>
      <c r="C192" s="15" t="s">
        <v>32</v>
      </c>
      <c r="D192" s="16" t="s">
        <v>158</v>
      </c>
    </row>
    <row r="193" spans="2:4">
      <c r="B193" s="51" t="s">
        <v>101</v>
      </c>
      <c r="C193" s="10" t="s">
        <v>1</v>
      </c>
      <c r="D193" s="11" t="s">
        <v>19</v>
      </c>
    </row>
    <row r="194" spans="2:4">
      <c r="B194" s="52"/>
      <c r="C194" s="10" t="s">
        <v>0</v>
      </c>
      <c r="D194" s="11" t="s">
        <v>21</v>
      </c>
    </row>
    <row r="195" spans="2:4">
      <c r="B195" s="52"/>
      <c r="C195" s="10" t="s">
        <v>5</v>
      </c>
      <c r="D195" s="11" t="s">
        <v>19</v>
      </c>
    </row>
    <row r="196" spans="2:4">
      <c r="B196" s="53"/>
      <c r="C196" s="15" t="s">
        <v>32</v>
      </c>
      <c r="D196" s="16" t="s">
        <v>34</v>
      </c>
    </row>
    <row r="197" spans="2:4">
      <c r="B197" s="51" t="s">
        <v>102</v>
      </c>
      <c r="C197" s="10" t="s">
        <v>1</v>
      </c>
      <c r="D197" s="11" t="s">
        <v>19</v>
      </c>
    </row>
    <row r="198" spans="2:4">
      <c r="B198" s="52"/>
      <c r="C198" s="10" t="s">
        <v>0</v>
      </c>
      <c r="D198" s="11" t="s">
        <v>159</v>
      </c>
    </row>
    <row r="199" spans="2:4">
      <c r="B199" s="52"/>
      <c r="C199" s="10" t="s">
        <v>3</v>
      </c>
      <c r="D199" s="11" t="s">
        <v>21</v>
      </c>
    </row>
    <row r="200" spans="2:4">
      <c r="B200" s="52"/>
      <c r="C200" s="10" t="s">
        <v>16</v>
      </c>
      <c r="D200" s="11" t="s">
        <v>31</v>
      </c>
    </row>
    <row r="201" spans="2:4">
      <c r="B201" s="52"/>
      <c r="C201" s="10" t="s">
        <v>2</v>
      </c>
      <c r="D201" s="11" t="s">
        <v>20</v>
      </c>
    </row>
    <row r="202" spans="2:4">
      <c r="B202" s="53"/>
      <c r="C202" s="15" t="s">
        <v>32</v>
      </c>
      <c r="D202" s="16" t="s">
        <v>160</v>
      </c>
    </row>
    <row r="203" spans="2:4">
      <c r="B203" s="51" t="s">
        <v>103</v>
      </c>
      <c r="C203" s="10" t="s">
        <v>6</v>
      </c>
      <c r="D203" s="11" t="s">
        <v>19</v>
      </c>
    </row>
    <row r="204" spans="2:4">
      <c r="B204" s="52"/>
      <c r="C204" s="10" t="s">
        <v>1</v>
      </c>
      <c r="D204" s="11" t="s">
        <v>19</v>
      </c>
    </row>
    <row r="205" spans="2:4">
      <c r="B205" s="52"/>
      <c r="C205" s="10" t="s">
        <v>0</v>
      </c>
      <c r="D205" s="11" t="s">
        <v>161</v>
      </c>
    </row>
    <row r="206" spans="2:4">
      <c r="B206" s="52"/>
      <c r="C206" s="10" t="s">
        <v>3</v>
      </c>
      <c r="D206" s="11" t="s">
        <v>20</v>
      </c>
    </row>
    <row r="207" spans="2:4">
      <c r="B207" s="52"/>
      <c r="C207" s="10" t="s">
        <v>5</v>
      </c>
      <c r="D207" s="11" t="s">
        <v>19</v>
      </c>
    </row>
    <row r="208" spans="2:4">
      <c r="B208" s="52"/>
      <c r="C208" s="10" t="s">
        <v>16</v>
      </c>
      <c r="D208" s="11" t="s">
        <v>31</v>
      </c>
    </row>
    <row r="209" spans="2:4">
      <c r="B209" s="52"/>
      <c r="C209" s="10" t="s">
        <v>2</v>
      </c>
      <c r="D209" s="11" t="s">
        <v>21</v>
      </c>
    </row>
    <row r="210" spans="2:4">
      <c r="B210" s="53"/>
      <c r="C210" s="15" t="s">
        <v>32</v>
      </c>
      <c r="D210" s="16" t="s">
        <v>162</v>
      </c>
    </row>
    <row r="211" spans="2:4">
      <c r="B211" s="51" t="s">
        <v>104</v>
      </c>
      <c r="C211" s="10" t="s">
        <v>0</v>
      </c>
      <c r="D211" s="11" t="s">
        <v>37</v>
      </c>
    </row>
    <row r="212" spans="2:4">
      <c r="B212" s="52"/>
      <c r="C212" s="10" t="s">
        <v>16</v>
      </c>
      <c r="D212" s="11" t="s">
        <v>20</v>
      </c>
    </row>
    <row r="213" spans="2:4">
      <c r="B213" s="53"/>
      <c r="C213" s="15" t="s">
        <v>32</v>
      </c>
      <c r="D213" s="16" t="s">
        <v>51</v>
      </c>
    </row>
    <row r="214" spans="2:4">
      <c r="B214" s="51" t="s">
        <v>105</v>
      </c>
      <c r="C214" s="10" t="s">
        <v>0</v>
      </c>
      <c r="D214" s="11" t="s">
        <v>107</v>
      </c>
    </row>
    <row r="215" spans="2:4">
      <c r="B215" s="52"/>
      <c r="C215" s="10" t="s">
        <v>3</v>
      </c>
      <c r="D215" s="11" t="s">
        <v>19</v>
      </c>
    </row>
    <row r="216" spans="2:4">
      <c r="B216" s="52"/>
      <c r="C216" s="10" t="s">
        <v>5</v>
      </c>
      <c r="D216" s="11" t="s">
        <v>31</v>
      </c>
    </row>
    <row r="217" spans="2:4">
      <c r="B217" s="52"/>
      <c r="C217" s="10" t="s">
        <v>16</v>
      </c>
      <c r="D217" s="11" t="s">
        <v>77</v>
      </c>
    </row>
    <row r="218" spans="2:4">
      <c r="B218" s="52"/>
      <c r="C218" s="10" t="s">
        <v>2</v>
      </c>
      <c r="D218" s="11" t="s">
        <v>26</v>
      </c>
    </row>
    <row r="219" spans="2:4">
      <c r="B219" s="53"/>
      <c r="C219" s="15" t="s">
        <v>32</v>
      </c>
      <c r="D219" s="16" t="s">
        <v>163</v>
      </c>
    </row>
    <row r="220" spans="2:4">
      <c r="B220" s="51" t="s">
        <v>141</v>
      </c>
      <c r="C220" s="10" t="s">
        <v>0</v>
      </c>
      <c r="D220" s="11" t="s">
        <v>31</v>
      </c>
    </row>
    <row r="221" spans="2:4">
      <c r="B221" s="53"/>
      <c r="C221" s="15" t="s">
        <v>32</v>
      </c>
      <c r="D221" s="16" t="s">
        <v>31</v>
      </c>
    </row>
    <row r="222" spans="2:4">
      <c r="B222" s="51" t="s">
        <v>108</v>
      </c>
      <c r="C222" s="10" t="s">
        <v>1</v>
      </c>
      <c r="D222" s="11" t="s">
        <v>19</v>
      </c>
    </row>
    <row r="223" spans="2:4">
      <c r="B223" s="52"/>
      <c r="C223" s="10" t="s">
        <v>0</v>
      </c>
      <c r="D223" s="11" t="s">
        <v>69</v>
      </c>
    </row>
    <row r="224" spans="2:4">
      <c r="B224" s="52"/>
      <c r="C224" s="10" t="s">
        <v>3</v>
      </c>
      <c r="D224" s="11" t="s">
        <v>19</v>
      </c>
    </row>
    <row r="225" spans="2:4">
      <c r="B225" s="52"/>
      <c r="C225" s="10" t="s">
        <v>15</v>
      </c>
      <c r="D225" s="11" t="s">
        <v>19</v>
      </c>
    </row>
    <row r="226" spans="2:4">
      <c r="B226" s="52"/>
      <c r="C226" s="10" t="s">
        <v>16</v>
      </c>
      <c r="D226" s="11" t="s">
        <v>19</v>
      </c>
    </row>
    <row r="227" spans="2:4">
      <c r="B227" s="53"/>
      <c r="C227" s="15" t="s">
        <v>32</v>
      </c>
      <c r="D227" s="16" t="s">
        <v>84</v>
      </c>
    </row>
    <row r="228" spans="2:4">
      <c r="B228" s="51" t="s">
        <v>109</v>
      </c>
      <c r="C228" s="10" t="s">
        <v>0</v>
      </c>
      <c r="D228" s="11" t="s">
        <v>65</v>
      </c>
    </row>
    <row r="229" spans="2:4">
      <c r="B229" s="52"/>
      <c r="C229" s="10" t="s">
        <v>16</v>
      </c>
      <c r="D229" s="11" t="s">
        <v>21</v>
      </c>
    </row>
    <row r="230" spans="2:4">
      <c r="B230" s="52"/>
      <c r="C230" s="10" t="s">
        <v>2</v>
      </c>
      <c r="D230" s="11" t="s">
        <v>19</v>
      </c>
    </row>
    <row r="231" spans="2:4">
      <c r="B231" s="53"/>
      <c r="C231" s="15" t="s">
        <v>32</v>
      </c>
      <c r="D231" s="16" t="s">
        <v>158</v>
      </c>
    </row>
    <row r="232" spans="2:4">
      <c r="B232" s="51" t="s">
        <v>110</v>
      </c>
      <c r="C232" s="10" t="s">
        <v>1</v>
      </c>
      <c r="D232" s="11" t="s">
        <v>19</v>
      </c>
    </row>
    <row r="233" spans="2:4">
      <c r="B233" s="52"/>
      <c r="C233" s="10" t="s">
        <v>0</v>
      </c>
      <c r="D233" s="11" t="s">
        <v>38</v>
      </c>
    </row>
    <row r="234" spans="2:4">
      <c r="B234" s="52"/>
      <c r="C234" s="10" t="s">
        <v>3</v>
      </c>
      <c r="D234" s="11" t="s">
        <v>21</v>
      </c>
    </row>
    <row r="235" spans="2:4">
      <c r="B235" s="53"/>
      <c r="C235" s="15" t="s">
        <v>32</v>
      </c>
      <c r="D235" s="16" t="s">
        <v>69</v>
      </c>
    </row>
    <row r="236" spans="2:4">
      <c r="B236" s="51" t="s">
        <v>111</v>
      </c>
      <c r="C236" s="10" t="s">
        <v>0</v>
      </c>
      <c r="D236" s="11" t="s">
        <v>34</v>
      </c>
    </row>
    <row r="237" spans="2:4">
      <c r="B237" s="52"/>
      <c r="C237" s="10" t="s">
        <v>3</v>
      </c>
      <c r="D237" s="11" t="s">
        <v>19</v>
      </c>
    </row>
    <row r="238" spans="2:4">
      <c r="B238" s="52"/>
      <c r="C238" s="10" t="s">
        <v>16</v>
      </c>
      <c r="D238" s="11" t="s">
        <v>37</v>
      </c>
    </row>
    <row r="239" spans="2:4">
      <c r="B239" s="52"/>
      <c r="C239" s="10" t="s">
        <v>2</v>
      </c>
      <c r="D239" s="11" t="s">
        <v>31</v>
      </c>
    </row>
    <row r="240" spans="2:4">
      <c r="B240" s="53"/>
      <c r="C240" s="15" t="s">
        <v>32</v>
      </c>
      <c r="D240" s="16" t="s">
        <v>74</v>
      </c>
    </row>
    <row r="241" spans="2:4">
      <c r="B241" s="51" t="s">
        <v>112</v>
      </c>
      <c r="C241" s="10" t="s">
        <v>4</v>
      </c>
      <c r="D241" s="11" t="s">
        <v>19</v>
      </c>
    </row>
    <row r="242" spans="2:4">
      <c r="B242" s="52"/>
      <c r="C242" s="10" t="s">
        <v>1</v>
      </c>
      <c r="D242" s="11" t="s">
        <v>20</v>
      </c>
    </row>
    <row r="243" spans="2:4">
      <c r="B243" s="52"/>
      <c r="C243" s="10" t="s">
        <v>0</v>
      </c>
      <c r="D243" s="11" t="s">
        <v>74</v>
      </c>
    </row>
    <row r="244" spans="2:4">
      <c r="B244" s="52"/>
      <c r="C244" s="10" t="s">
        <v>3</v>
      </c>
      <c r="D244" s="11" t="s">
        <v>19</v>
      </c>
    </row>
    <row r="245" spans="2:4">
      <c r="B245" s="52"/>
      <c r="C245" s="10" t="s">
        <v>18</v>
      </c>
      <c r="D245" s="11" t="s">
        <v>31</v>
      </c>
    </row>
    <row r="246" spans="2:4">
      <c r="B246" s="52"/>
      <c r="C246" s="10" t="s">
        <v>16</v>
      </c>
      <c r="D246" s="11" t="s">
        <v>19</v>
      </c>
    </row>
    <row r="247" spans="2:4">
      <c r="B247" s="52"/>
      <c r="C247" s="10" t="s">
        <v>2</v>
      </c>
      <c r="D247" s="11" t="s">
        <v>20</v>
      </c>
    </row>
    <row r="248" spans="2:4">
      <c r="B248" s="53"/>
      <c r="C248" s="15" t="s">
        <v>32</v>
      </c>
      <c r="D248" s="16" t="s">
        <v>75</v>
      </c>
    </row>
    <row r="249" spans="2:4">
      <c r="B249" s="51" t="s">
        <v>113</v>
      </c>
      <c r="C249" s="10" t="s">
        <v>0</v>
      </c>
      <c r="D249" s="11" t="s">
        <v>61</v>
      </c>
    </row>
    <row r="250" spans="2:4">
      <c r="B250" s="52"/>
      <c r="C250" s="10" t="s">
        <v>7</v>
      </c>
      <c r="D250" s="11" t="s">
        <v>19</v>
      </c>
    </row>
    <row r="251" spans="2:4">
      <c r="B251" s="52"/>
      <c r="C251" s="10" t="s">
        <v>16</v>
      </c>
      <c r="D251" s="11" t="s">
        <v>21</v>
      </c>
    </row>
    <row r="252" spans="2:4">
      <c r="B252" s="53"/>
      <c r="C252" s="15" t="s">
        <v>32</v>
      </c>
      <c r="D252" s="16" t="s">
        <v>74</v>
      </c>
    </row>
    <row r="253" spans="2:4">
      <c r="B253" s="51" t="s">
        <v>114</v>
      </c>
      <c r="C253" s="10" t="s">
        <v>0</v>
      </c>
      <c r="D253" s="11" t="s">
        <v>20</v>
      </c>
    </row>
    <row r="254" spans="2:4">
      <c r="B254" s="52"/>
      <c r="C254" s="10" t="s">
        <v>16</v>
      </c>
      <c r="D254" s="11" t="s">
        <v>19</v>
      </c>
    </row>
    <row r="255" spans="2:4">
      <c r="B255" s="53"/>
      <c r="C255" s="15" t="s">
        <v>32</v>
      </c>
      <c r="D255" s="16" t="s">
        <v>21</v>
      </c>
    </row>
    <row r="256" spans="2:4">
      <c r="B256" s="51" t="s">
        <v>115</v>
      </c>
      <c r="C256" s="10" t="s">
        <v>0</v>
      </c>
      <c r="D256" s="11" t="s">
        <v>31</v>
      </c>
    </row>
    <row r="257" spans="2:4">
      <c r="B257" s="52"/>
      <c r="C257" s="10" t="s">
        <v>5</v>
      </c>
      <c r="D257" s="11" t="s">
        <v>19</v>
      </c>
    </row>
    <row r="258" spans="2:4">
      <c r="B258" s="52"/>
      <c r="C258" s="10" t="s">
        <v>2</v>
      </c>
      <c r="D258" s="11" t="s">
        <v>19</v>
      </c>
    </row>
    <row r="259" spans="2:4">
      <c r="B259" s="53"/>
      <c r="C259" s="15" t="s">
        <v>32</v>
      </c>
      <c r="D259" s="16" t="s">
        <v>26</v>
      </c>
    </row>
    <row r="260" spans="2:4">
      <c r="B260" s="51" t="s">
        <v>116</v>
      </c>
      <c r="C260" s="10" t="s">
        <v>4</v>
      </c>
      <c r="D260" s="11" t="s">
        <v>20</v>
      </c>
    </row>
    <row r="261" spans="2:4">
      <c r="B261" s="52"/>
      <c r="C261" s="10" t="s">
        <v>1</v>
      </c>
      <c r="D261" s="11" t="s">
        <v>19</v>
      </c>
    </row>
    <row r="262" spans="2:4">
      <c r="B262" s="52"/>
      <c r="C262" s="10" t="s">
        <v>0</v>
      </c>
      <c r="D262" s="11" t="s">
        <v>61</v>
      </c>
    </row>
    <row r="263" spans="2:4">
      <c r="B263" s="52"/>
      <c r="C263" s="10" t="s">
        <v>3</v>
      </c>
      <c r="D263" s="11" t="s">
        <v>19</v>
      </c>
    </row>
    <row r="264" spans="2:4">
      <c r="B264" s="52"/>
      <c r="C264" s="10" t="s">
        <v>7</v>
      </c>
      <c r="D264" s="11" t="s">
        <v>19</v>
      </c>
    </row>
    <row r="265" spans="2:4">
      <c r="B265" s="52"/>
      <c r="C265" s="10" t="s">
        <v>16</v>
      </c>
      <c r="D265" s="11" t="s">
        <v>31</v>
      </c>
    </row>
    <row r="266" spans="2:4">
      <c r="B266" s="52"/>
      <c r="C266" s="10" t="s">
        <v>2</v>
      </c>
      <c r="D266" s="11" t="s">
        <v>20</v>
      </c>
    </row>
    <row r="267" spans="2:4">
      <c r="B267" s="53"/>
      <c r="C267" s="15" t="s">
        <v>32</v>
      </c>
      <c r="D267" s="16" t="s">
        <v>57</v>
      </c>
    </row>
    <row r="268" spans="2:4">
      <c r="B268" s="51" t="s">
        <v>117</v>
      </c>
      <c r="C268" s="10" t="s">
        <v>1</v>
      </c>
      <c r="D268" s="11" t="s">
        <v>21</v>
      </c>
    </row>
    <row r="269" spans="2:4">
      <c r="B269" s="52"/>
      <c r="C269" s="10" t="s">
        <v>0</v>
      </c>
      <c r="D269" s="11" t="s">
        <v>51</v>
      </c>
    </row>
    <row r="270" spans="2:4">
      <c r="B270" s="52"/>
      <c r="C270" s="10" t="s">
        <v>3</v>
      </c>
      <c r="D270" s="11" t="s">
        <v>19</v>
      </c>
    </row>
    <row r="271" spans="2:4">
      <c r="B271" s="52"/>
      <c r="C271" s="10" t="s">
        <v>2</v>
      </c>
      <c r="D271" s="11" t="s">
        <v>19</v>
      </c>
    </row>
    <row r="272" spans="2:4">
      <c r="B272" s="53"/>
      <c r="C272" s="15" t="s">
        <v>32</v>
      </c>
      <c r="D272" s="16" t="s">
        <v>94</v>
      </c>
    </row>
    <row r="273" spans="2:4">
      <c r="B273" s="51" t="s">
        <v>118</v>
      </c>
      <c r="C273" s="10" t="s">
        <v>1</v>
      </c>
      <c r="D273" s="11" t="s">
        <v>34</v>
      </c>
    </row>
    <row r="274" spans="2:4">
      <c r="B274" s="52"/>
      <c r="C274" s="10" t="s">
        <v>0</v>
      </c>
      <c r="D274" s="11" t="s">
        <v>69</v>
      </c>
    </row>
    <row r="275" spans="2:4">
      <c r="B275" s="52"/>
      <c r="C275" s="10" t="s">
        <v>16</v>
      </c>
      <c r="D275" s="11" t="s">
        <v>31</v>
      </c>
    </row>
    <row r="276" spans="2:4">
      <c r="B276" s="52"/>
      <c r="C276" s="10" t="s">
        <v>2</v>
      </c>
      <c r="D276" s="11" t="s">
        <v>19</v>
      </c>
    </row>
    <row r="277" spans="2:4">
      <c r="B277" s="53"/>
      <c r="C277" s="15" t="s">
        <v>32</v>
      </c>
      <c r="D277" s="16" t="s">
        <v>48</v>
      </c>
    </row>
    <row r="278" spans="2:4">
      <c r="B278" s="51" t="s">
        <v>119</v>
      </c>
      <c r="C278" s="10" t="s">
        <v>4</v>
      </c>
      <c r="D278" s="11" t="s">
        <v>19</v>
      </c>
    </row>
    <row r="279" spans="2:4">
      <c r="B279" s="52"/>
      <c r="C279" s="10" t="s">
        <v>17</v>
      </c>
      <c r="D279" s="11" t="s">
        <v>19</v>
      </c>
    </row>
    <row r="280" spans="2:4">
      <c r="B280" s="52"/>
      <c r="C280" s="10" t="s">
        <v>0</v>
      </c>
      <c r="D280" s="11" t="s">
        <v>34</v>
      </c>
    </row>
    <row r="281" spans="2:4">
      <c r="B281" s="52"/>
      <c r="C281" s="10" t="s">
        <v>3</v>
      </c>
      <c r="D281" s="11" t="s">
        <v>19</v>
      </c>
    </row>
    <row r="282" spans="2:4">
      <c r="B282" s="52"/>
      <c r="C282" s="10" t="s">
        <v>16</v>
      </c>
      <c r="D282" s="11" t="s">
        <v>19</v>
      </c>
    </row>
    <row r="283" spans="2:4">
      <c r="B283" s="53"/>
      <c r="C283" s="15" t="s">
        <v>32</v>
      </c>
      <c r="D283" s="16" t="s">
        <v>51</v>
      </c>
    </row>
    <row r="284" spans="2:4">
      <c r="B284" s="51" t="s">
        <v>120</v>
      </c>
      <c r="C284" s="10" t="s">
        <v>0</v>
      </c>
      <c r="D284" s="11" t="s">
        <v>61</v>
      </c>
    </row>
    <row r="285" spans="2:4">
      <c r="B285" s="52"/>
      <c r="C285" s="10" t="s">
        <v>3</v>
      </c>
      <c r="D285" s="11" t="s">
        <v>20</v>
      </c>
    </row>
    <row r="286" spans="2:4">
      <c r="B286" s="52"/>
      <c r="C286" s="10" t="s">
        <v>16</v>
      </c>
      <c r="D286" s="11" t="s">
        <v>21</v>
      </c>
    </row>
    <row r="287" spans="2:4">
      <c r="B287" s="52"/>
      <c r="C287" s="10" t="s">
        <v>2</v>
      </c>
      <c r="D287" s="11" t="s">
        <v>19</v>
      </c>
    </row>
    <row r="288" spans="2:4">
      <c r="B288" s="53"/>
      <c r="C288" s="15" t="s">
        <v>32</v>
      </c>
      <c r="D288" s="16" t="s">
        <v>56</v>
      </c>
    </row>
    <row r="289" spans="2:4">
      <c r="B289" s="51" t="s">
        <v>121</v>
      </c>
      <c r="C289" s="10" t="s">
        <v>1</v>
      </c>
      <c r="D289" s="11" t="s">
        <v>19</v>
      </c>
    </row>
    <row r="290" spans="2:4">
      <c r="B290" s="52"/>
      <c r="C290" s="10" t="s">
        <v>0</v>
      </c>
      <c r="D290" s="11" t="s">
        <v>77</v>
      </c>
    </row>
    <row r="291" spans="2:4">
      <c r="B291" s="52"/>
      <c r="C291" s="10" t="s">
        <v>3</v>
      </c>
      <c r="D291" s="11" t="s">
        <v>20</v>
      </c>
    </row>
    <row r="292" spans="2:4">
      <c r="B292" s="53"/>
      <c r="C292" s="15" t="s">
        <v>32</v>
      </c>
      <c r="D292" s="16" t="s">
        <v>61</v>
      </c>
    </row>
    <row r="293" spans="2:4">
      <c r="B293" s="51" t="s">
        <v>122</v>
      </c>
      <c r="C293" s="10" t="s">
        <v>0</v>
      </c>
      <c r="D293" s="11" t="s">
        <v>19</v>
      </c>
    </row>
    <row r="294" spans="2:4">
      <c r="B294" s="53"/>
      <c r="C294" s="15" t="s">
        <v>32</v>
      </c>
      <c r="D294" s="16" t="s">
        <v>19</v>
      </c>
    </row>
    <row r="295" spans="2:4">
      <c r="B295" s="51" t="s">
        <v>123</v>
      </c>
      <c r="C295" s="10" t="s">
        <v>0</v>
      </c>
      <c r="D295" s="11" t="s">
        <v>20</v>
      </c>
    </row>
    <row r="296" spans="2:4">
      <c r="B296" s="53"/>
      <c r="C296" s="15" t="s">
        <v>32</v>
      </c>
      <c r="D296" s="16" t="s">
        <v>20</v>
      </c>
    </row>
    <row r="297" spans="2:4">
      <c r="B297" s="51" t="s">
        <v>124</v>
      </c>
      <c r="C297" s="10" t="s">
        <v>4</v>
      </c>
      <c r="D297" s="11" t="s">
        <v>19</v>
      </c>
    </row>
    <row r="298" spans="2:4">
      <c r="B298" s="52"/>
      <c r="C298" s="10" t="s">
        <v>1</v>
      </c>
      <c r="D298" s="11" t="s">
        <v>19</v>
      </c>
    </row>
    <row r="299" spans="2:4">
      <c r="B299" s="52"/>
      <c r="C299" s="10" t="s">
        <v>0</v>
      </c>
      <c r="D299" s="11" t="s">
        <v>51</v>
      </c>
    </row>
    <row r="300" spans="2:4">
      <c r="B300" s="52"/>
      <c r="C300" s="10" t="s">
        <v>16</v>
      </c>
      <c r="D300" s="11" t="s">
        <v>19</v>
      </c>
    </row>
    <row r="301" spans="2:4">
      <c r="B301" s="53"/>
      <c r="C301" s="15" t="s">
        <v>32</v>
      </c>
      <c r="D301" s="16" t="s">
        <v>38</v>
      </c>
    </row>
    <row r="302" spans="2:4">
      <c r="B302" s="51" t="s">
        <v>125</v>
      </c>
      <c r="C302" s="10" t="s">
        <v>0</v>
      </c>
      <c r="D302" s="11" t="s">
        <v>51</v>
      </c>
    </row>
    <row r="303" spans="2:4">
      <c r="B303" s="52"/>
      <c r="C303" s="10" t="s">
        <v>2</v>
      </c>
      <c r="D303" s="11" t="s">
        <v>19</v>
      </c>
    </row>
    <row r="304" spans="2:4">
      <c r="B304" s="53"/>
      <c r="C304" s="15" t="s">
        <v>32</v>
      </c>
      <c r="D304" s="16" t="s">
        <v>77</v>
      </c>
    </row>
    <row r="305" spans="2:4">
      <c r="B305" s="51" t="s">
        <v>126</v>
      </c>
      <c r="C305" s="10" t="s">
        <v>0</v>
      </c>
      <c r="D305" s="11" t="s">
        <v>19</v>
      </c>
    </row>
    <row r="306" spans="2:4">
      <c r="B306" s="53"/>
      <c r="C306" s="15" t="s">
        <v>32</v>
      </c>
      <c r="D306" s="16" t="s">
        <v>19</v>
      </c>
    </row>
    <row r="307" spans="2:4">
      <c r="B307" s="51" t="s">
        <v>127</v>
      </c>
      <c r="C307" s="10" t="s">
        <v>0</v>
      </c>
      <c r="D307" s="11" t="s">
        <v>20</v>
      </c>
    </row>
    <row r="308" spans="2:4">
      <c r="B308" s="52"/>
      <c r="C308" s="10" t="s">
        <v>2</v>
      </c>
      <c r="D308" s="11" t="s">
        <v>19</v>
      </c>
    </row>
    <row r="309" spans="2:4">
      <c r="B309" s="53"/>
      <c r="C309" s="15" t="s">
        <v>32</v>
      </c>
      <c r="D309" s="16" t="s">
        <v>21</v>
      </c>
    </row>
    <row r="310" spans="2:4">
      <c r="B310" s="51" t="s">
        <v>128</v>
      </c>
      <c r="C310" s="10" t="s">
        <v>4</v>
      </c>
      <c r="D310" s="11" t="s">
        <v>20</v>
      </c>
    </row>
    <row r="311" spans="2:4">
      <c r="B311" s="52"/>
      <c r="C311" s="10" t="s">
        <v>1</v>
      </c>
      <c r="D311" s="11" t="s">
        <v>20</v>
      </c>
    </row>
    <row r="312" spans="2:4">
      <c r="B312" s="52"/>
      <c r="C312" s="10" t="s">
        <v>0</v>
      </c>
      <c r="D312" s="11" t="s">
        <v>160</v>
      </c>
    </row>
    <row r="313" spans="2:4">
      <c r="B313" s="52"/>
      <c r="C313" s="10" t="s">
        <v>5</v>
      </c>
      <c r="D313" s="11" t="s">
        <v>19</v>
      </c>
    </row>
    <row r="314" spans="2:4">
      <c r="B314" s="52"/>
      <c r="C314" s="10" t="s">
        <v>16</v>
      </c>
      <c r="D314" s="11" t="s">
        <v>31</v>
      </c>
    </row>
    <row r="315" spans="2:4">
      <c r="B315" s="53"/>
      <c r="C315" s="15" t="s">
        <v>32</v>
      </c>
      <c r="D315" s="16" t="s">
        <v>164</v>
      </c>
    </row>
    <row r="316" spans="2:4">
      <c r="B316" s="51" t="s">
        <v>130</v>
      </c>
      <c r="C316" s="10" t="s">
        <v>1</v>
      </c>
      <c r="D316" s="11" t="s">
        <v>20</v>
      </c>
    </row>
    <row r="317" spans="2:4">
      <c r="B317" s="52"/>
      <c r="C317" s="10" t="s">
        <v>0</v>
      </c>
      <c r="D317" s="11" t="s">
        <v>38</v>
      </c>
    </row>
    <row r="318" spans="2:4">
      <c r="B318" s="52"/>
      <c r="C318" s="10" t="s">
        <v>16</v>
      </c>
      <c r="D318" s="11" t="s">
        <v>20</v>
      </c>
    </row>
    <row r="319" spans="2:4">
      <c r="B319" s="52"/>
      <c r="C319" s="10" t="s">
        <v>2</v>
      </c>
      <c r="D319" s="11" t="s">
        <v>19</v>
      </c>
    </row>
    <row r="320" spans="2:4">
      <c r="B320" s="53"/>
      <c r="C320" s="15" t="s">
        <v>32</v>
      </c>
      <c r="D320" s="16" t="s">
        <v>74</v>
      </c>
    </row>
    <row r="321" spans="2:4">
      <c r="B321" s="51" t="s">
        <v>131</v>
      </c>
      <c r="C321" s="10" t="s">
        <v>1</v>
      </c>
      <c r="D321" s="11" t="s">
        <v>19</v>
      </c>
    </row>
    <row r="322" spans="2:4">
      <c r="B322" s="52"/>
      <c r="C322" s="10" t="s">
        <v>0</v>
      </c>
      <c r="D322" s="11" t="s">
        <v>25</v>
      </c>
    </row>
    <row r="323" spans="2:4">
      <c r="B323" s="52"/>
      <c r="C323" s="10" t="s">
        <v>15</v>
      </c>
      <c r="D323" s="11" t="s">
        <v>19</v>
      </c>
    </row>
    <row r="324" spans="2:4">
      <c r="B324" s="52"/>
      <c r="C324" s="10" t="s">
        <v>2</v>
      </c>
      <c r="D324" s="11" t="s">
        <v>19</v>
      </c>
    </row>
    <row r="325" spans="2:4">
      <c r="B325" s="53"/>
      <c r="C325" s="15" t="s">
        <v>32</v>
      </c>
      <c r="D325" s="16" t="s">
        <v>106</v>
      </c>
    </row>
    <row r="326" spans="2:4">
      <c r="B326" s="51" t="s">
        <v>132</v>
      </c>
      <c r="C326" s="10" t="s">
        <v>4</v>
      </c>
      <c r="D326" s="11" t="s">
        <v>19</v>
      </c>
    </row>
    <row r="327" spans="2:4">
      <c r="B327" s="52"/>
      <c r="C327" s="10" t="s">
        <v>1</v>
      </c>
      <c r="D327" s="11" t="s">
        <v>19</v>
      </c>
    </row>
    <row r="328" spans="2:4">
      <c r="B328" s="52"/>
      <c r="C328" s="10" t="s">
        <v>0</v>
      </c>
      <c r="D328" s="11" t="s">
        <v>65</v>
      </c>
    </row>
    <row r="329" spans="2:4">
      <c r="B329" s="52"/>
      <c r="C329" s="10" t="s">
        <v>3</v>
      </c>
      <c r="D329" s="11" t="s">
        <v>20</v>
      </c>
    </row>
    <row r="330" spans="2:4">
      <c r="B330" s="52"/>
      <c r="C330" s="10" t="s">
        <v>15</v>
      </c>
      <c r="D330" s="11" t="s">
        <v>19</v>
      </c>
    </row>
    <row r="331" spans="2:4">
      <c r="B331" s="52"/>
      <c r="C331" s="10" t="s">
        <v>5</v>
      </c>
      <c r="D331" s="11" t="s">
        <v>19</v>
      </c>
    </row>
    <row r="332" spans="2:4">
      <c r="B332" s="52"/>
      <c r="C332" s="10" t="s">
        <v>16</v>
      </c>
      <c r="D332" s="11" t="s">
        <v>34</v>
      </c>
    </row>
    <row r="333" spans="2:4">
      <c r="B333" s="53"/>
      <c r="C333" s="15" t="s">
        <v>32</v>
      </c>
      <c r="D333" s="16" t="s">
        <v>80</v>
      </c>
    </row>
    <row r="334" spans="2:4">
      <c r="B334" s="51" t="s">
        <v>133</v>
      </c>
      <c r="C334" s="10" t="s">
        <v>4</v>
      </c>
      <c r="D334" s="11" t="s">
        <v>20</v>
      </c>
    </row>
    <row r="335" spans="2:4">
      <c r="B335" s="52"/>
      <c r="C335" s="10" t="s">
        <v>0</v>
      </c>
      <c r="D335" s="11" t="s">
        <v>77</v>
      </c>
    </row>
    <row r="336" spans="2:4">
      <c r="B336" s="52"/>
      <c r="C336" s="10" t="s">
        <v>5</v>
      </c>
      <c r="D336" s="11" t="s">
        <v>19</v>
      </c>
    </row>
    <row r="337" spans="2:4">
      <c r="B337" s="52"/>
      <c r="C337" s="10" t="s">
        <v>16</v>
      </c>
      <c r="D337" s="11" t="s">
        <v>19</v>
      </c>
    </row>
    <row r="338" spans="2:4">
      <c r="B338" s="53"/>
      <c r="C338" s="15" t="s">
        <v>32</v>
      </c>
      <c r="D338" s="16" t="s">
        <v>94</v>
      </c>
    </row>
    <row r="339" spans="2:4">
      <c r="B339" s="51" t="s">
        <v>134</v>
      </c>
      <c r="C339" s="10" t="s">
        <v>4</v>
      </c>
      <c r="D339" s="11" t="s">
        <v>20</v>
      </c>
    </row>
    <row r="340" spans="2:4">
      <c r="B340" s="52"/>
      <c r="C340" s="10" t="s">
        <v>1</v>
      </c>
      <c r="D340" s="11" t="s">
        <v>19</v>
      </c>
    </row>
    <row r="341" spans="2:4">
      <c r="B341" s="52"/>
      <c r="C341" s="10" t="s">
        <v>0</v>
      </c>
      <c r="D341" s="11" t="s">
        <v>34</v>
      </c>
    </row>
    <row r="342" spans="2:4">
      <c r="B342" s="52"/>
      <c r="C342" s="10" t="s">
        <v>3</v>
      </c>
      <c r="D342" s="11" t="s">
        <v>20</v>
      </c>
    </row>
    <row r="343" spans="2:4">
      <c r="B343" s="52"/>
      <c r="C343" s="10" t="s">
        <v>150</v>
      </c>
      <c r="D343" s="11" t="s">
        <v>19</v>
      </c>
    </row>
    <row r="344" spans="2:4">
      <c r="B344" s="53"/>
      <c r="C344" s="15" t="s">
        <v>32</v>
      </c>
      <c r="D344" s="16" t="s">
        <v>63</v>
      </c>
    </row>
    <row r="345" spans="2:4">
      <c r="B345" s="51" t="s">
        <v>142</v>
      </c>
      <c r="C345" s="10" t="s">
        <v>0</v>
      </c>
      <c r="D345" s="11" t="s">
        <v>19</v>
      </c>
    </row>
    <row r="346" spans="2:4">
      <c r="B346" s="53"/>
      <c r="C346" s="15" t="s">
        <v>32</v>
      </c>
      <c r="D346" s="16" t="s">
        <v>19</v>
      </c>
    </row>
    <row r="347" spans="2:4">
      <c r="B347" s="51" t="s">
        <v>11</v>
      </c>
      <c r="C347" s="10" t="s">
        <v>4</v>
      </c>
      <c r="D347" s="11" t="s">
        <v>49</v>
      </c>
    </row>
    <row r="348" spans="2:4">
      <c r="B348" s="52"/>
      <c r="C348" s="10" t="s">
        <v>1</v>
      </c>
      <c r="D348" s="11" t="s">
        <v>148</v>
      </c>
    </row>
    <row r="349" spans="2:4">
      <c r="B349" s="52"/>
      <c r="C349" s="10" t="s">
        <v>0</v>
      </c>
      <c r="D349" s="11" t="s">
        <v>145</v>
      </c>
    </row>
    <row r="350" spans="2:4">
      <c r="B350" s="52"/>
      <c r="C350" s="10" t="s">
        <v>3</v>
      </c>
      <c r="D350" s="11" t="s">
        <v>149</v>
      </c>
    </row>
    <row r="351" spans="2:4">
      <c r="B351" s="52"/>
      <c r="C351" s="10" t="s">
        <v>16</v>
      </c>
      <c r="D351" s="11" t="s">
        <v>146</v>
      </c>
    </row>
    <row r="352" spans="2:4">
      <c r="B352" s="52"/>
      <c r="C352" s="10" t="s">
        <v>150</v>
      </c>
      <c r="D352" s="11" t="s">
        <v>20</v>
      </c>
    </row>
    <row r="353" spans="2:4">
      <c r="B353" s="52"/>
      <c r="C353" s="10" t="s">
        <v>2</v>
      </c>
      <c r="D353" s="11" t="s">
        <v>147</v>
      </c>
    </row>
    <row r="354" spans="2:4">
      <c r="B354" s="52"/>
      <c r="C354" s="10" t="s">
        <v>151</v>
      </c>
      <c r="D354" s="11" t="s">
        <v>19</v>
      </c>
    </row>
    <row r="355" spans="2:4">
      <c r="B355" s="52"/>
      <c r="C355" s="10" t="s">
        <v>18</v>
      </c>
      <c r="D355" s="11" t="s">
        <v>51</v>
      </c>
    </row>
    <row r="356" spans="2:4">
      <c r="B356" s="52"/>
      <c r="C356" s="10" t="s">
        <v>17</v>
      </c>
      <c r="D356" s="11" t="s">
        <v>20</v>
      </c>
    </row>
    <row r="357" spans="2:4">
      <c r="B357" s="52"/>
      <c r="C357" s="10" t="s">
        <v>5</v>
      </c>
      <c r="D357" s="11" t="s">
        <v>94</v>
      </c>
    </row>
    <row r="358" spans="2:4">
      <c r="B358" s="52"/>
      <c r="C358" s="10" t="s">
        <v>7</v>
      </c>
      <c r="D358" s="11" t="s">
        <v>34</v>
      </c>
    </row>
    <row r="359" spans="2:4">
      <c r="B359" s="52"/>
      <c r="C359" s="10" t="s">
        <v>15</v>
      </c>
      <c r="D359" s="11" t="s">
        <v>21</v>
      </c>
    </row>
    <row r="360" spans="2:4">
      <c r="B360" s="52"/>
      <c r="C360" s="10" t="s">
        <v>6</v>
      </c>
      <c r="D360" s="11" t="s">
        <v>19</v>
      </c>
    </row>
    <row r="361" spans="2:4">
      <c r="B361" s="52"/>
      <c r="C361" s="10" t="s">
        <v>27</v>
      </c>
      <c r="D361" s="11" t="s">
        <v>19</v>
      </c>
    </row>
    <row r="362" spans="2:4">
      <c r="B362" s="53"/>
      <c r="C362" s="15" t="s">
        <v>32</v>
      </c>
      <c r="D362" s="16" t="s">
        <v>165</v>
      </c>
    </row>
  </sheetData>
  <mergeCells count="79">
    <mergeCell ref="B347:B362"/>
    <mergeCell ref="B9:B16"/>
    <mergeCell ref="B17:B18"/>
    <mergeCell ref="B22:B25"/>
    <mergeCell ref="B26:B27"/>
    <mergeCell ref="B54:B58"/>
    <mergeCell ref="B59:B61"/>
    <mergeCell ref="B62:B67"/>
    <mergeCell ref="B68:B73"/>
    <mergeCell ref="B74:B75"/>
    <mergeCell ref="B76:B80"/>
    <mergeCell ref="B81:B85"/>
    <mergeCell ref="B86:B90"/>
    <mergeCell ref="B91:B96"/>
    <mergeCell ref="B97:B105"/>
    <mergeCell ref="B106:B112"/>
    <mergeCell ref="B1:D1"/>
    <mergeCell ref="B2:D2"/>
    <mergeCell ref="B4:D4"/>
    <mergeCell ref="B7:B8"/>
    <mergeCell ref="B50:B53"/>
    <mergeCell ref="B19:B21"/>
    <mergeCell ref="B28:B29"/>
    <mergeCell ref="B30:B33"/>
    <mergeCell ref="B34:B36"/>
    <mergeCell ref="B37:B38"/>
    <mergeCell ref="B41:B47"/>
    <mergeCell ref="B48:B49"/>
    <mergeCell ref="B39:B40"/>
    <mergeCell ref="B113:B118"/>
    <mergeCell ref="B119:B124"/>
    <mergeCell ref="B125:B131"/>
    <mergeCell ref="B132:B138"/>
    <mergeCell ref="B139:B143"/>
    <mergeCell ref="B144:B147"/>
    <mergeCell ref="B148:B152"/>
    <mergeCell ref="B153:B157"/>
    <mergeCell ref="B158:B160"/>
    <mergeCell ref="B161:B162"/>
    <mergeCell ref="B163:B164"/>
    <mergeCell ref="B165:B168"/>
    <mergeCell ref="B169:B177"/>
    <mergeCell ref="B178:B180"/>
    <mergeCell ref="B181:B186"/>
    <mergeCell ref="B187:B190"/>
    <mergeCell ref="B191:B192"/>
    <mergeCell ref="B193:B196"/>
    <mergeCell ref="B197:B202"/>
    <mergeCell ref="B203:B210"/>
    <mergeCell ref="B211:B213"/>
    <mergeCell ref="B222:B227"/>
    <mergeCell ref="B214:B219"/>
    <mergeCell ref="B220:B221"/>
    <mergeCell ref="B228:B231"/>
    <mergeCell ref="B232:B235"/>
    <mergeCell ref="B289:B292"/>
    <mergeCell ref="B249:B252"/>
    <mergeCell ref="B236:B240"/>
    <mergeCell ref="B241:B248"/>
    <mergeCell ref="B253:B255"/>
    <mergeCell ref="B256:B259"/>
    <mergeCell ref="B260:B267"/>
    <mergeCell ref="B268:B272"/>
    <mergeCell ref="B273:B277"/>
    <mergeCell ref="B278:B283"/>
    <mergeCell ref="B284:B288"/>
    <mergeCell ref="B293:B294"/>
    <mergeCell ref="B295:B296"/>
    <mergeCell ref="B297:B301"/>
    <mergeCell ref="B302:B304"/>
    <mergeCell ref="B305:B306"/>
    <mergeCell ref="B334:B338"/>
    <mergeCell ref="B339:B344"/>
    <mergeCell ref="B345:B346"/>
    <mergeCell ref="B307:B309"/>
    <mergeCell ref="B310:B315"/>
    <mergeCell ref="B316:B320"/>
    <mergeCell ref="B321:B325"/>
    <mergeCell ref="B326:B33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topLeftCell="A61" workbookViewId="0">
      <selection activeCell="G17" sqref="G17"/>
    </sheetView>
  </sheetViews>
  <sheetFormatPr defaultRowHeight="15"/>
  <cols>
    <col min="1" max="1" width="4.7109375" style="18" customWidth="1"/>
    <col min="2" max="2" width="18.140625" style="17" customWidth="1"/>
    <col min="3" max="3" width="8.7109375" customWidth="1"/>
    <col min="4" max="4" width="9.140625" style="45" customWidth="1"/>
    <col min="5" max="5" width="10.28515625" style="45" customWidth="1"/>
    <col min="6" max="6" width="13.5703125" style="45" bestFit="1" customWidth="1"/>
    <col min="7" max="7" width="14" style="46" customWidth="1"/>
  </cols>
  <sheetData>
    <row r="1" spans="1:11">
      <c r="A1" s="17"/>
      <c r="B1" s="55" t="s">
        <v>135</v>
      </c>
      <c r="C1" s="55"/>
      <c r="D1" s="55"/>
      <c r="E1" s="55"/>
      <c r="F1" s="55"/>
      <c r="G1" s="55"/>
      <c r="H1" s="55"/>
    </row>
    <row r="2" spans="1:11">
      <c r="A2" s="17"/>
      <c r="B2" s="56" t="s">
        <v>143</v>
      </c>
      <c r="C2" s="56"/>
      <c r="D2" s="56"/>
      <c r="E2" s="56"/>
      <c r="F2" s="56"/>
      <c r="G2" s="56"/>
      <c r="H2" s="56"/>
    </row>
    <row r="4" spans="1:11" ht="13.5" customHeight="1">
      <c r="B4" s="19" t="s">
        <v>136</v>
      </c>
      <c r="C4" s="20" t="s">
        <v>137</v>
      </c>
      <c r="D4" s="20" t="s">
        <v>138</v>
      </c>
      <c r="E4" s="21" t="s">
        <v>139</v>
      </c>
      <c r="F4" s="21" t="s">
        <v>140</v>
      </c>
      <c r="G4" s="20" t="s">
        <v>32</v>
      </c>
      <c r="H4" s="22"/>
      <c r="I4" s="23"/>
      <c r="J4" s="23"/>
      <c r="K4" s="23"/>
    </row>
    <row r="5" spans="1:11">
      <c r="A5" s="24"/>
      <c r="B5" s="25" t="s">
        <v>30</v>
      </c>
      <c r="C5" s="26">
        <v>19</v>
      </c>
      <c r="D5" s="26">
        <v>0</v>
      </c>
      <c r="E5" s="26">
        <v>6</v>
      </c>
      <c r="F5" s="47">
        <v>0</v>
      </c>
      <c r="G5" s="27">
        <f>SUM(C5:F5)</f>
        <v>25</v>
      </c>
      <c r="H5" s="23"/>
      <c r="I5" s="28"/>
      <c r="J5" s="28"/>
      <c r="K5" s="28"/>
    </row>
    <row r="6" spans="1:11">
      <c r="A6" s="24"/>
      <c r="B6" s="29" t="s">
        <v>33</v>
      </c>
      <c r="C6" s="30">
        <v>5</v>
      </c>
      <c r="D6" s="30">
        <v>0</v>
      </c>
      <c r="E6" s="30">
        <v>0</v>
      </c>
      <c r="F6" s="48">
        <v>0</v>
      </c>
      <c r="G6" s="27">
        <f t="shared" ref="G6:G71" si="0">SUM(C6:F6)</f>
        <v>5</v>
      </c>
      <c r="H6" s="23"/>
      <c r="I6" s="28"/>
      <c r="J6" s="28"/>
      <c r="K6" s="28"/>
    </row>
    <row r="7" spans="1:11">
      <c r="A7" s="24"/>
      <c r="B7" s="29" t="s">
        <v>35</v>
      </c>
      <c r="C7" s="30">
        <v>1</v>
      </c>
      <c r="D7" s="30">
        <v>0</v>
      </c>
      <c r="E7" s="30">
        <v>0</v>
      </c>
      <c r="F7" s="47">
        <v>0</v>
      </c>
      <c r="G7" s="27">
        <f t="shared" si="0"/>
        <v>1</v>
      </c>
      <c r="H7" s="23"/>
      <c r="I7" s="28"/>
      <c r="J7" s="28"/>
      <c r="K7" s="28"/>
    </row>
    <row r="8" spans="1:11">
      <c r="A8" s="24"/>
      <c r="B8" s="29" t="s">
        <v>36</v>
      </c>
      <c r="C8" s="30">
        <v>4</v>
      </c>
      <c r="D8" s="30">
        <v>0</v>
      </c>
      <c r="E8" s="30">
        <v>0</v>
      </c>
      <c r="F8" s="48">
        <v>0</v>
      </c>
      <c r="G8" s="27">
        <f t="shared" si="0"/>
        <v>4</v>
      </c>
      <c r="H8" s="23"/>
      <c r="I8" s="28"/>
      <c r="J8" s="28"/>
      <c r="K8" s="28"/>
    </row>
    <row r="9" spans="1:11">
      <c r="A9" s="24"/>
      <c r="B9" s="29" t="s">
        <v>39</v>
      </c>
      <c r="C9" s="30">
        <v>4</v>
      </c>
      <c r="D9" s="30">
        <v>0</v>
      </c>
      <c r="E9" s="30">
        <v>0</v>
      </c>
      <c r="F9" s="47">
        <v>0</v>
      </c>
      <c r="G9" s="27">
        <f t="shared" si="0"/>
        <v>4</v>
      </c>
      <c r="H9" s="23"/>
      <c r="I9" s="28"/>
      <c r="J9" s="28"/>
      <c r="K9" s="28"/>
    </row>
    <row r="10" spans="1:11">
      <c r="A10" s="24"/>
      <c r="B10" s="29" t="s">
        <v>40</v>
      </c>
      <c r="C10" s="30">
        <v>1</v>
      </c>
      <c r="D10" s="30">
        <v>0</v>
      </c>
      <c r="E10" s="30">
        <v>0</v>
      </c>
      <c r="F10" s="48">
        <v>1</v>
      </c>
      <c r="G10" s="27">
        <f t="shared" si="0"/>
        <v>2</v>
      </c>
      <c r="H10" s="23"/>
      <c r="I10" s="28"/>
      <c r="J10" s="28"/>
      <c r="K10" s="28"/>
    </row>
    <row r="11" spans="1:11">
      <c r="A11" s="24"/>
      <c r="B11" s="29" t="s">
        <v>41</v>
      </c>
      <c r="C11" s="30">
        <v>5</v>
      </c>
      <c r="D11" s="30">
        <v>0</v>
      </c>
      <c r="E11" s="30">
        <v>0</v>
      </c>
      <c r="F11" s="47">
        <v>0</v>
      </c>
      <c r="G11" s="27">
        <f t="shared" si="0"/>
        <v>5</v>
      </c>
      <c r="H11" s="23"/>
      <c r="I11" s="28"/>
      <c r="J11" s="28"/>
      <c r="K11" s="28"/>
    </row>
    <row r="12" spans="1:11">
      <c r="A12" s="24"/>
      <c r="B12" s="31" t="s">
        <v>42</v>
      </c>
      <c r="C12" s="30">
        <v>9</v>
      </c>
      <c r="D12" s="30">
        <v>0</v>
      </c>
      <c r="E12" s="30">
        <v>0</v>
      </c>
      <c r="F12" s="48">
        <v>1</v>
      </c>
      <c r="G12" s="27">
        <f t="shared" si="0"/>
        <v>10</v>
      </c>
      <c r="H12" s="23"/>
      <c r="I12" s="28"/>
      <c r="J12" s="28"/>
      <c r="K12" s="28"/>
    </row>
    <row r="13" spans="1:11">
      <c r="A13" s="24"/>
      <c r="B13" s="31" t="s">
        <v>43</v>
      </c>
      <c r="C13" s="30">
        <v>0</v>
      </c>
      <c r="D13" s="30">
        <v>0</v>
      </c>
      <c r="E13" s="30">
        <v>0</v>
      </c>
      <c r="F13" s="47">
        <v>0</v>
      </c>
      <c r="G13" s="27">
        <f t="shared" si="0"/>
        <v>0</v>
      </c>
      <c r="H13" s="23"/>
      <c r="I13" s="28"/>
      <c r="J13" s="28"/>
      <c r="K13" s="28"/>
    </row>
    <row r="14" spans="1:11">
      <c r="A14" s="24"/>
      <c r="B14" s="29" t="s">
        <v>44</v>
      </c>
      <c r="C14" s="30">
        <v>6</v>
      </c>
      <c r="D14" s="30">
        <v>2</v>
      </c>
      <c r="E14" s="30">
        <v>1</v>
      </c>
      <c r="F14" s="48">
        <v>0</v>
      </c>
      <c r="G14" s="27">
        <f t="shared" si="0"/>
        <v>9</v>
      </c>
      <c r="H14" s="23"/>
      <c r="I14" s="28"/>
      <c r="J14" s="28"/>
      <c r="K14" s="28"/>
    </row>
    <row r="15" spans="1:11">
      <c r="A15" s="24"/>
      <c r="B15" s="29" t="s">
        <v>45</v>
      </c>
      <c r="C15" s="30">
        <v>0</v>
      </c>
      <c r="D15" s="30">
        <v>0</v>
      </c>
      <c r="E15" s="30">
        <v>0</v>
      </c>
      <c r="F15" s="47">
        <v>0</v>
      </c>
      <c r="G15" s="27">
        <f t="shared" si="0"/>
        <v>0</v>
      </c>
      <c r="H15" s="23"/>
      <c r="I15" s="28"/>
      <c r="J15" s="28"/>
      <c r="K15" s="28"/>
    </row>
    <row r="16" spans="1:11">
      <c r="A16" s="24"/>
      <c r="B16" s="29" t="s">
        <v>46</v>
      </c>
      <c r="C16" s="30">
        <v>0</v>
      </c>
      <c r="D16" s="30">
        <v>0</v>
      </c>
      <c r="E16" s="30">
        <v>1</v>
      </c>
      <c r="F16" s="48">
        <v>0</v>
      </c>
      <c r="G16" s="27">
        <f t="shared" si="0"/>
        <v>1</v>
      </c>
      <c r="H16" s="23"/>
      <c r="I16" s="28"/>
      <c r="J16" s="28"/>
      <c r="K16" s="28"/>
    </row>
    <row r="17" spans="1:11">
      <c r="A17" s="24"/>
      <c r="B17" s="29" t="s">
        <v>47</v>
      </c>
      <c r="C17" s="30">
        <v>12</v>
      </c>
      <c r="D17" s="30">
        <v>0</v>
      </c>
      <c r="E17" s="30">
        <v>0</v>
      </c>
      <c r="F17" s="48">
        <v>0</v>
      </c>
      <c r="G17" s="27">
        <f t="shared" si="0"/>
        <v>12</v>
      </c>
      <c r="H17" s="23"/>
      <c r="I17" s="28"/>
      <c r="J17" s="28"/>
      <c r="K17" s="28"/>
    </row>
    <row r="18" spans="1:11">
      <c r="A18" s="24"/>
      <c r="B18" s="31" t="s">
        <v>50</v>
      </c>
      <c r="C18" s="30">
        <v>7</v>
      </c>
      <c r="D18" s="30">
        <v>0</v>
      </c>
      <c r="E18" s="30">
        <v>0</v>
      </c>
      <c r="F18" s="48">
        <v>0</v>
      </c>
      <c r="G18" s="27">
        <f t="shared" si="0"/>
        <v>7</v>
      </c>
      <c r="H18" s="23"/>
      <c r="I18" s="28"/>
      <c r="J18" s="28"/>
      <c r="K18" s="28"/>
    </row>
    <row r="19" spans="1:11">
      <c r="A19" s="24"/>
      <c r="B19" s="29" t="s">
        <v>52</v>
      </c>
      <c r="C19" s="30">
        <v>11</v>
      </c>
      <c r="D19" s="30">
        <v>0</v>
      </c>
      <c r="E19" s="30">
        <v>0</v>
      </c>
      <c r="F19" s="47">
        <v>0</v>
      </c>
      <c r="G19" s="27">
        <f t="shared" si="0"/>
        <v>11</v>
      </c>
      <c r="H19" s="23"/>
      <c r="I19" s="28"/>
      <c r="J19" s="28"/>
      <c r="K19" s="28"/>
    </row>
    <row r="20" spans="1:11">
      <c r="A20" s="24"/>
      <c r="B20" s="29" t="s">
        <v>54</v>
      </c>
      <c r="C20" s="30">
        <v>6</v>
      </c>
      <c r="D20" s="30">
        <v>0</v>
      </c>
      <c r="E20" s="30">
        <v>0</v>
      </c>
      <c r="F20" s="47">
        <v>0</v>
      </c>
      <c r="G20" s="27">
        <f t="shared" si="0"/>
        <v>6</v>
      </c>
      <c r="H20" s="23"/>
      <c r="I20" s="28"/>
      <c r="J20" s="28"/>
      <c r="K20" s="28"/>
    </row>
    <row r="21" spans="1:11">
      <c r="A21" s="24"/>
      <c r="B21" s="29" t="s">
        <v>55</v>
      </c>
      <c r="C21" s="30">
        <v>15</v>
      </c>
      <c r="D21" s="30">
        <v>1</v>
      </c>
      <c r="E21" s="30">
        <v>0</v>
      </c>
      <c r="F21" s="47">
        <f>1+1</f>
        <v>2</v>
      </c>
      <c r="G21" s="27">
        <f t="shared" si="0"/>
        <v>18</v>
      </c>
      <c r="H21" s="23"/>
      <c r="I21" s="28"/>
      <c r="J21" s="28"/>
      <c r="K21" s="28"/>
    </row>
    <row r="22" spans="1:11">
      <c r="A22" s="24"/>
      <c r="B22" s="29" t="s">
        <v>58</v>
      </c>
      <c r="C22" s="30">
        <v>4</v>
      </c>
      <c r="D22" s="30">
        <v>0</v>
      </c>
      <c r="E22" s="30">
        <v>0</v>
      </c>
      <c r="F22" s="47">
        <v>0</v>
      </c>
      <c r="G22" s="27">
        <f t="shared" si="0"/>
        <v>4</v>
      </c>
      <c r="H22" s="23"/>
      <c r="I22" s="28"/>
      <c r="J22" s="28"/>
      <c r="K22" s="28"/>
    </row>
    <row r="23" spans="1:11">
      <c r="A23" s="24"/>
      <c r="B23" s="29" t="s">
        <v>60</v>
      </c>
      <c r="C23" s="30">
        <v>12</v>
      </c>
      <c r="D23" s="30">
        <v>0</v>
      </c>
      <c r="E23" s="30">
        <v>0</v>
      </c>
      <c r="F23" s="47">
        <v>1</v>
      </c>
      <c r="G23" s="27">
        <f t="shared" si="0"/>
        <v>13</v>
      </c>
      <c r="H23" s="23"/>
      <c r="I23" s="28"/>
      <c r="J23" s="28"/>
      <c r="K23" s="28"/>
    </row>
    <row r="24" spans="1:11">
      <c r="A24" s="24"/>
      <c r="B24" s="29" t="s">
        <v>62</v>
      </c>
      <c r="C24" s="30">
        <v>16</v>
      </c>
      <c r="D24" s="30">
        <v>0</v>
      </c>
      <c r="E24" s="30">
        <v>0</v>
      </c>
      <c r="F24" s="47">
        <v>0</v>
      </c>
      <c r="G24" s="27">
        <f t="shared" si="0"/>
        <v>16</v>
      </c>
      <c r="H24" s="23"/>
      <c r="I24" s="28"/>
      <c r="J24" s="28"/>
      <c r="K24" s="28"/>
    </row>
    <row r="25" spans="1:11">
      <c r="A25" s="24"/>
      <c r="B25" s="29" t="s">
        <v>64</v>
      </c>
      <c r="C25" s="30">
        <v>19</v>
      </c>
      <c r="D25" s="30">
        <v>0</v>
      </c>
      <c r="E25" s="30">
        <v>0</v>
      </c>
      <c r="F25" s="47">
        <v>1</v>
      </c>
      <c r="G25" s="27">
        <f t="shared" si="0"/>
        <v>20</v>
      </c>
      <c r="H25" s="23"/>
      <c r="I25" s="28"/>
      <c r="J25" s="28"/>
      <c r="K25" s="28"/>
    </row>
    <row r="26" spans="1:11">
      <c r="A26" s="24"/>
      <c r="B26" s="29" t="s">
        <v>66</v>
      </c>
      <c r="C26" s="30">
        <v>27</v>
      </c>
      <c r="D26" s="30">
        <v>0</v>
      </c>
      <c r="E26" s="30">
        <v>0</v>
      </c>
      <c r="F26" s="47">
        <v>2</v>
      </c>
      <c r="G26" s="27">
        <f t="shared" si="0"/>
        <v>29</v>
      </c>
      <c r="H26" s="23"/>
      <c r="I26" s="28"/>
      <c r="J26" s="28"/>
      <c r="K26" s="28"/>
    </row>
    <row r="27" spans="1:11">
      <c r="A27" s="24"/>
      <c r="B27" s="29" t="s">
        <v>68</v>
      </c>
      <c r="C27" s="30">
        <v>14</v>
      </c>
      <c r="D27" s="30">
        <v>0</v>
      </c>
      <c r="E27" s="30">
        <v>0</v>
      </c>
      <c r="F27" s="47">
        <v>1</v>
      </c>
      <c r="G27" s="27">
        <f t="shared" si="0"/>
        <v>15</v>
      </c>
      <c r="H27" s="23"/>
      <c r="I27" s="28"/>
      <c r="J27" s="28"/>
      <c r="K27" s="28"/>
    </row>
    <row r="28" spans="1:11">
      <c r="A28" s="24"/>
      <c r="B28" s="29" t="s">
        <v>70</v>
      </c>
      <c r="C28" s="30">
        <v>35</v>
      </c>
      <c r="D28" s="30">
        <v>1</v>
      </c>
      <c r="E28" s="30">
        <v>0</v>
      </c>
      <c r="F28" s="47">
        <v>1</v>
      </c>
      <c r="G28" s="27">
        <f t="shared" si="0"/>
        <v>37</v>
      </c>
      <c r="H28" s="23"/>
      <c r="I28" s="28"/>
      <c r="J28" s="28"/>
      <c r="K28" s="28"/>
    </row>
    <row r="29" spans="1:11">
      <c r="A29" s="24"/>
      <c r="B29" s="29" t="s">
        <v>73</v>
      </c>
      <c r="C29" s="30">
        <v>39</v>
      </c>
      <c r="D29" s="30">
        <v>0</v>
      </c>
      <c r="E29" s="30">
        <v>0</v>
      </c>
      <c r="F29" s="47">
        <v>3</v>
      </c>
      <c r="G29" s="27">
        <f t="shared" si="0"/>
        <v>42</v>
      </c>
      <c r="H29" s="23"/>
      <c r="I29" s="28"/>
      <c r="J29" s="28"/>
      <c r="K29" s="28"/>
    </row>
    <row r="30" spans="1:11">
      <c r="A30" s="24"/>
      <c r="B30" s="29" t="s">
        <v>76</v>
      </c>
      <c r="C30" s="30">
        <v>31</v>
      </c>
      <c r="D30" s="30">
        <v>0</v>
      </c>
      <c r="E30" s="30">
        <v>0</v>
      </c>
      <c r="F30" s="47">
        <v>2</v>
      </c>
      <c r="G30" s="27">
        <f t="shared" si="0"/>
        <v>33</v>
      </c>
      <c r="H30" s="23"/>
      <c r="I30" s="28"/>
      <c r="J30" s="28"/>
      <c r="K30" s="28"/>
    </row>
    <row r="31" spans="1:11">
      <c r="A31" s="24"/>
      <c r="B31" s="29" t="s">
        <v>78</v>
      </c>
      <c r="C31" s="30">
        <v>9</v>
      </c>
      <c r="D31" s="30">
        <v>1</v>
      </c>
      <c r="E31" s="30">
        <v>0</v>
      </c>
      <c r="F31" s="47">
        <v>0</v>
      </c>
      <c r="G31" s="27">
        <f t="shared" si="0"/>
        <v>10</v>
      </c>
      <c r="H31" s="23"/>
      <c r="I31" s="28"/>
      <c r="J31" s="28"/>
      <c r="K31" s="28"/>
    </row>
    <row r="32" spans="1:11">
      <c r="A32" s="24"/>
      <c r="B32" s="29" t="s">
        <v>79</v>
      </c>
      <c r="C32" s="30">
        <v>39</v>
      </c>
      <c r="D32" s="30">
        <v>0</v>
      </c>
      <c r="E32" s="30">
        <v>0</v>
      </c>
      <c r="F32" s="47">
        <f>1+1</f>
        <v>2</v>
      </c>
      <c r="G32" s="27">
        <f t="shared" si="0"/>
        <v>41</v>
      </c>
      <c r="H32" s="23"/>
      <c r="I32" s="28"/>
      <c r="J32" s="28"/>
      <c r="K32" s="28"/>
    </row>
    <row r="33" spans="1:11">
      <c r="A33" s="24"/>
      <c r="B33" s="29" t="s">
        <v>82</v>
      </c>
      <c r="C33" s="30">
        <v>43</v>
      </c>
      <c r="D33" s="30">
        <v>7</v>
      </c>
      <c r="E33" s="30">
        <v>2</v>
      </c>
      <c r="F33" s="47">
        <f>10+2</f>
        <v>12</v>
      </c>
      <c r="G33" s="27">
        <f t="shared" si="0"/>
        <v>64</v>
      </c>
      <c r="H33" s="23"/>
      <c r="I33" s="28"/>
      <c r="J33" s="28"/>
      <c r="K33" s="28"/>
    </row>
    <row r="34" spans="1:11">
      <c r="A34" s="24"/>
      <c r="B34" s="29" t="s">
        <v>83</v>
      </c>
      <c r="C34" s="30">
        <v>30</v>
      </c>
      <c r="D34" s="30">
        <v>1</v>
      </c>
      <c r="E34" s="30">
        <v>0</v>
      </c>
      <c r="F34" s="47">
        <v>1</v>
      </c>
      <c r="G34" s="27">
        <f t="shared" si="0"/>
        <v>32</v>
      </c>
      <c r="H34" s="23"/>
      <c r="I34" s="28"/>
      <c r="J34" s="28"/>
      <c r="K34" s="28"/>
    </row>
    <row r="35" spans="1:11">
      <c r="A35" s="24"/>
      <c r="B35" s="29" t="s">
        <v>85</v>
      </c>
      <c r="C35" s="30">
        <v>24</v>
      </c>
      <c r="D35" s="30">
        <v>0</v>
      </c>
      <c r="E35" s="30">
        <v>0</v>
      </c>
      <c r="F35" s="47">
        <f>1+1</f>
        <v>2</v>
      </c>
      <c r="G35" s="27">
        <f t="shared" si="0"/>
        <v>26</v>
      </c>
      <c r="H35" s="23"/>
      <c r="I35" s="28"/>
      <c r="J35" s="28"/>
      <c r="K35" s="28"/>
    </row>
    <row r="36" spans="1:11">
      <c r="A36" s="24"/>
      <c r="B36" s="31" t="s">
        <v>86</v>
      </c>
      <c r="C36" s="30">
        <v>7</v>
      </c>
      <c r="D36" s="30">
        <v>0</v>
      </c>
      <c r="E36" s="30">
        <v>0</v>
      </c>
      <c r="F36" s="47">
        <f>1+1</f>
        <v>2</v>
      </c>
      <c r="G36" s="27">
        <f t="shared" si="0"/>
        <v>9</v>
      </c>
      <c r="H36" s="23"/>
      <c r="I36" s="28"/>
      <c r="J36" s="28"/>
      <c r="K36" s="28"/>
    </row>
    <row r="37" spans="1:11">
      <c r="A37" s="24"/>
      <c r="B37" s="29" t="s">
        <v>87</v>
      </c>
      <c r="C37" s="30">
        <v>27</v>
      </c>
      <c r="D37" s="30">
        <v>0</v>
      </c>
      <c r="E37" s="30">
        <v>0</v>
      </c>
      <c r="F37" s="47">
        <f>1+1</f>
        <v>2</v>
      </c>
      <c r="G37" s="27">
        <f t="shared" si="0"/>
        <v>29</v>
      </c>
      <c r="H37" s="23"/>
      <c r="I37" s="28"/>
      <c r="J37" s="28"/>
      <c r="K37" s="28"/>
    </row>
    <row r="38" spans="1:11">
      <c r="A38" s="24"/>
      <c r="B38" s="29" t="s">
        <v>89</v>
      </c>
      <c r="C38" s="30">
        <v>11</v>
      </c>
      <c r="D38" s="30">
        <v>0</v>
      </c>
      <c r="E38" s="30">
        <v>0</v>
      </c>
      <c r="F38" s="47">
        <v>1</v>
      </c>
      <c r="G38" s="27">
        <f t="shared" si="0"/>
        <v>12</v>
      </c>
      <c r="H38" s="23"/>
      <c r="I38" s="28"/>
      <c r="J38" s="28"/>
      <c r="K38" s="28"/>
    </row>
    <row r="39" spans="1:11">
      <c r="A39" s="24"/>
      <c r="B39" s="29" t="s">
        <v>91</v>
      </c>
      <c r="C39" s="30">
        <v>8</v>
      </c>
      <c r="D39" s="30">
        <v>8</v>
      </c>
      <c r="E39" s="30">
        <v>1</v>
      </c>
      <c r="F39" s="47">
        <v>1</v>
      </c>
      <c r="G39" s="27">
        <f t="shared" si="0"/>
        <v>18</v>
      </c>
      <c r="H39" s="23"/>
      <c r="I39" s="28"/>
      <c r="J39" s="28"/>
      <c r="K39" s="28"/>
    </row>
    <row r="40" spans="1:11">
      <c r="A40" s="24"/>
      <c r="B40" s="29" t="s">
        <v>92</v>
      </c>
      <c r="C40" s="30">
        <v>0</v>
      </c>
      <c r="D40" s="30">
        <v>0</v>
      </c>
      <c r="E40" s="30">
        <v>0</v>
      </c>
      <c r="F40" s="47">
        <v>0</v>
      </c>
      <c r="G40" s="27">
        <f t="shared" si="0"/>
        <v>0</v>
      </c>
      <c r="H40" s="23"/>
      <c r="I40" s="28"/>
      <c r="J40" s="28"/>
      <c r="K40" s="28"/>
    </row>
    <row r="41" spans="1:11">
      <c r="A41" s="24"/>
      <c r="B41" s="29" t="s">
        <v>93</v>
      </c>
      <c r="C41" s="30">
        <v>4</v>
      </c>
      <c r="D41" s="30">
        <v>0</v>
      </c>
      <c r="E41" s="30">
        <v>0</v>
      </c>
      <c r="F41" s="47">
        <v>0</v>
      </c>
      <c r="G41" s="27">
        <f t="shared" si="0"/>
        <v>4</v>
      </c>
      <c r="H41" s="23"/>
      <c r="I41" s="28"/>
      <c r="J41" s="28"/>
      <c r="K41" s="28"/>
    </row>
    <row r="42" spans="1:11">
      <c r="A42" s="24"/>
      <c r="B42" s="29" t="s">
        <v>95</v>
      </c>
      <c r="C42" s="30">
        <v>3</v>
      </c>
      <c r="D42" s="30">
        <v>0</v>
      </c>
      <c r="E42" s="30">
        <v>0</v>
      </c>
      <c r="F42" s="47">
        <v>0</v>
      </c>
      <c r="G42" s="27">
        <f t="shared" si="0"/>
        <v>3</v>
      </c>
      <c r="H42" s="23"/>
      <c r="I42" s="28"/>
      <c r="J42" s="28"/>
      <c r="K42" s="28"/>
    </row>
    <row r="43" spans="1:11">
      <c r="A43" s="24"/>
      <c r="B43" s="31" t="s">
        <v>96</v>
      </c>
      <c r="C43" s="30">
        <v>39</v>
      </c>
      <c r="D43" s="30">
        <v>0</v>
      </c>
      <c r="E43" s="30">
        <v>0</v>
      </c>
      <c r="F43" s="47">
        <v>2</v>
      </c>
      <c r="G43" s="27">
        <f t="shared" si="0"/>
        <v>41</v>
      </c>
      <c r="H43" s="23"/>
      <c r="I43" s="28"/>
      <c r="J43" s="28"/>
      <c r="K43" s="28"/>
    </row>
    <row r="44" spans="1:11">
      <c r="A44" s="24"/>
      <c r="B44" s="29" t="s">
        <v>97</v>
      </c>
      <c r="C44" s="30">
        <v>12</v>
      </c>
      <c r="D44" s="30">
        <v>0</v>
      </c>
      <c r="E44" s="30">
        <v>0</v>
      </c>
      <c r="F44" s="47">
        <v>7</v>
      </c>
      <c r="G44" s="27">
        <f t="shared" si="0"/>
        <v>19</v>
      </c>
      <c r="H44" s="23"/>
      <c r="I44" s="28"/>
      <c r="J44" s="28"/>
      <c r="K44" s="28"/>
    </row>
    <row r="45" spans="1:11">
      <c r="A45" s="24"/>
      <c r="B45" s="29" t="s">
        <v>98</v>
      </c>
      <c r="C45" s="30">
        <v>24</v>
      </c>
      <c r="D45" s="30">
        <v>0</v>
      </c>
      <c r="E45" s="30">
        <v>0</v>
      </c>
      <c r="F45" s="47">
        <f>1+1</f>
        <v>2</v>
      </c>
      <c r="G45" s="27">
        <f t="shared" si="0"/>
        <v>26</v>
      </c>
      <c r="H45" s="23"/>
      <c r="I45" s="28"/>
      <c r="J45" s="28"/>
      <c r="K45" s="28"/>
    </row>
    <row r="46" spans="1:11">
      <c r="A46" s="24"/>
      <c r="B46" s="29" t="s">
        <v>99</v>
      </c>
      <c r="C46" s="30">
        <v>8</v>
      </c>
      <c r="D46" s="30">
        <v>0</v>
      </c>
      <c r="E46" s="30">
        <v>0</v>
      </c>
      <c r="F46" s="47">
        <v>0</v>
      </c>
      <c r="G46" s="27">
        <f t="shared" si="0"/>
        <v>8</v>
      </c>
      <c r="H46" s="23"/>
      <c r="I46" s="28"/>
      <c r="J46" s="28"/>
      <c r="K46" s="28"/>
    </row>
    <row r="47" spans="1:11">
      <c r="A47" s="24"/>
      <c r="B47" s="29" t="s">
        <v>100</v>
      </c>
      <c r="C47" s="30">
        <v>29</v>
      </c>
      <c r="D47" s="30">
        <v>0</v>
      </c>
      <c r="E47" s="30">
        <v>0</v>
      </c>
      <c r="F47" s="47">
        <v>1</v>
      </c>
      <c r="G47" s="27">
        <f t="shared" si="0"/>
        <v>30</v>
      </c>
      <c r="H47" s="23"/>
      <c r="I47" s="28"/>
      <c r="J47" s="28"/>
      <c r="K47" s="28"/>
    </row>
    <row r="48" spans="1:11">
      <c r="A48" s="24"/>
      <c r="B48" s="31" t="s">
        <v>101</v>
      </c>
      <c r="C48" s="30">
        <v>7</v>
      </c>
      <c r="D48" s="30">
        <v>0</v>
      </c>
      <c r="E48" s="30">
        <v>0</v>
      </c>
      <c r="F48" s="47">
        <v>0</v>
      </c>
      <c r="G48" s="27">
        <f t="shared" si="0"/>
        <v>7</v>
      </c>
      <c r="H48" s="23"/>
      <c r="I48" s="28"/>
      <c r="J48" s="28"/>
      <c r="K48" s="28"/>
    </row>
    <row r="49" spans="1:11">
      <c r="A49" s="24"/>
      <c r="B49" s="29" t="s">
        <v>102</v>
      </c>
      <c r="C49" s="30">
        <v>47</v>
      </c>
      <c r="D49" s="30">
        <v>0</v>
      </c>
      <c r="E49" s="30">
        <v>0</v>
      </c>
      <c r="F49" s="47">
        <f>1+2</f>
        <v>3</v>
      </c>
      <c r="G49" s="27">
        <f t="shared" si="0"/>
        <v>50</v>
      </c>
      <c r="H49" s="23"/>
      <c r="I49" s="28"/>
      <c r="J49" s="28"/>
      <c r="K49" s="28"/>
    </row>
    <row r="50" spans="1:11">
      <c r="A50" s="24"/>
      <c r="B50" s="29" t="s">
        <v>103</v>
      </c>
      <c r="C50" s="30">
        <v>54</v>
      </c>
      <c r="D50" s="30">
        <v>-1</v>
      </c>
      <c r="E50" s="30">
        <v>0</v>
      </c>
      <c r="F50" s="47">
        <f>5+3+3</f>
        <v>11</v>
      </c>
      <c r="G50" s="27">
        <f t="shared" si="0"/>
        <v>64</v>
      </c>
      <c r="H50" s="23"/>
      <c r="I50" s="28"/>
      <c r="J50" s="28"/>
      <c r="K50" s="28"/>
    </row>
    <row r="51" spans="1:11">
      <c r="A51" s="24"/>
      <c r="B51" s="29" t="s">
        <v>104</v>
      </c>
      <c r="C51" s="30">
        <v>7</v>
      </c>
      <c r="D51" s="30">
        <v>0</v>
      </c>
      <c r="E51" s="30">
        <v>0</v>
      </c>
      <c r="F51" s="47">
        <v>0</v>
      </c>
      <c r="G51" s="27">
        <f t="shared" si="0"/>
        <v>7</v>
      </c>
      <c r="H51" s="23"/>
      <c r="I51" s="28"/>
      <c r="J51" s="28"/>
      <c r="K51" s="28"/>
    </row>
    <row r="52" spans="1:11">
      <c r="A52" s="24"/>
      <c r="B52" s="31" t="s">
        <v>105</v>
      </c>
      <c r="C52" s="30">
        <v>24</v>
      </c>
      <c r="D52" s="30">
        <v>0</v>
      </c>
      <c r="E52" s="30">
        <v>0</v>
      </c>
      <c r="F52" s="47">
        <v>0</v>
      </c>
      <c r="G52" s="27">
        <f t="shared" si="0"/>
        <v>24</v>
      </c>
      <c r="H52" s="23"/>
      <c r="I52" s="28"/>
      <c r="J52" s="28"/>
      <c r="K52" s="28"/>
    </row>
    <row r="53" spans="1:11">
      <c r="A53" s="24"/>
      <c r="B53" s="29" t="s">
        <v>141</v>
      </c>
      <c r="C53" s="30">
        <v>3</v>
      </c>
      <c r="D53" s="30">
        <v>0</v>
      </c>
      <c r="E53" s="30">
        <v>0</v>
      </c>
      <c r="F53" s="47">
        <v>0</v>
      </c>
      <c r="G53" s="27">
        <f t="shared" si="0"/>
        <v>3</v>
      </c>
      <c r="H53" s="23"/>
      <c r="I53" s="28"/>
      <c r="J53" s="28"/>
      <c r="K53" s="28"/>
    </row>
    <row r="54" spans="1:11">
      <c r="A54" s="24"/>
      <c r="B54" s="29" t="s">
        <v>108</v>
      </c>
      <c r="C54" s="30">
        <v>17</v>
      </c>
      <c r="D54" s="30">
        <v>1</v>
      </c>
      <c r="E54" s="30">
        <v>1</v>
      </c>
      <c r="F54" s="47">
        <v>1</v>
      </c>
      <c r="G54" s="27">
        <f t="shared" si="0"/>
        <v>20</v>
      </c>
      <c r="H54" s="23"/>
      <c r="I54" s="28"/>
      <c r="J54" s="28"/>
      <c r="K54" s="28"/>
    </row>
    <row r="55" spans="1:11">
      <c r="A55" s="24"/>
      <c r="B55" s="29" t="s">
        <v>109</v>
      </c>
      <c r="C55" s="30">
        <v>25</v>
      </c>
      <c r="D55" s="30">
        <v>0</v>
      </c>
      <c r="E55" s="30">
        <v>0</v>
      </c>
      <c r="F55" s="47">
        <v>1</v>
      </c>
      <c r="G55" s="27">
        <f t="shared" si="0"/>
        <v>26</v>
      </c>
      <c r="H55" s="23"/>
      <c r="I55" s="28"/>
      <c r="J55" s="28"/>
      <c r="K55" s="28"/>
    </row>
    <row r="56" spans="1:11">
      <c r="A56" s="24"/>
      <c r="B56" s="32" t="s">
        <v>110</v>
      </c>
      <c r="C56" s="30">
        <v>11</v>
      </c>
      <c r="D56" s="30">
        <v>2</v>
      </c>
      <c r="E56" s="30">
        <v>0</v>
      </c>
      <c r="F56" s="34">
        <v>2</v>
      </c>
      <c r="G56" s="27">
        <f t="shared" si="0"/>
        <v>15</v>
      </c>
      <c r="H56" s="23"/>
      <c r="I56" s="28"/>
      <c r="J56" s="28"/>
      <c r="K56" s="28"/>
    </row>
    <row r="57" spans="1:11">
      <c r="A57" s="24"/>
      <c r="B57" s="32" t="s">
        <v>111</v>
      </c>
      <c r="C57" s="30">
        <v>8</v>
      </c>
      <c r="D57" s="30">
        <v>0</v>
      </c>
      <c r="E57" s="30">
        <v>0</v>
      </c>
      <c r="F57" s="34">
        <f>1+1</f>
        <v>2</v>
      </c>
      <c r="G57" s="27">
        <f t="shared" si="0"/>
        <v>10</v>
      </c>
      <c r="H57" s="23"/>
      <c r="I57" s="28"/>
      <c r="J57" s="28"/>
      <c r="K57" s="28"/>
    </row>
    <row r="58" spans="1:11">
      <c r="B58" s="32" t="s">
        <v>112</v>
      </c>
      <c r="C58" s="33">
        <v>14</v>
      </c>
      <c r="D58" s="30">
        <v>0</v>
      </c>
      <c r="E58" s="30">
        <v>0</v>
      </c>
      <c r="F58" s="34">
        <v>0</v>
      </c>
      <c r="G58" s="27">
        <f t="shared" si="0"/>
        <v>14</v>
      </c>
      <c r="H58" s="35"/>
      <c r="I58" s="35"/>
      <c r="J58" s="35"/>
    </row>
    <row r="59" spans="1:11">
      <c r="B59" s="32" t="s">
        <v>113</v>
      </c>
      <c r="C59" s="33">
        <v>8</v>
      </c>
      <c r="D59" s="30">
        <v>0</v>
      </c>
      <c r="E59" s="30">
        <v>0</v>
      </c>
      <c r="F59" s="34">
        <v>0</v>
      </c>
      <c r="G59" s="27">
        <f t="shared" si="0"/>
        <v>8</v>
      </c>
      <c r="H59" s="35"/>
      <c r="I59" s="35"/>
      <c r="J59" s="35"/>
    </row>
    <row r="60" spans="1:11">
      <c r="B60" s="32" t="s">
        <v>114</v>
      </c>
      <c r="C60" s="33">
        <v>3</v>
      </c>
      <c r="D60" s="30">
        <v>0</v>
      </c>
      <c r="E60" s="30">
        <v>0</v>
      </c>
      <c r="F60" s="37">
        <v>0</v>
      </c>
      <c r="G60" s="27">
        <f t="shared" si="0"/>
        <v>3</v>
      </c>
      <c r="H60" s="35"/>
      <c r="I60" s="35"/>
      <c r="J60" s="35"/>
    </row>
    <row r="61" spans="1:11">
      <c r="B61" s="32" t="s">
        <v>115</v>
      </c>
      <c r="C61" s="33">
        <v>2</v>
      </c>
      <c r="D61" s="30">
        <v>0</v>
      </c>
      <c r="E61" s="30">
        <v>2</v>
      </c>
      <c r="F61" s="38">
        <v>1</v>
      </c>
      <c r="G61" s="27">
        <f t="shared" si="0"/>
        <v>5</v>
      </c>
    </row>
    <row r="62" spans="1:11">
      <c r="B62" s="32" t="s">
        <v>116</v>
      </c>
      <c r="C62" s="36">
        <v>9</v>
      </c>
      <c r="D62" s="30">
        <v>0</v>
      </c>
      <c r="E62" s="30">
        <v>0</v>
      </c>
      <c r="F62" s="38">
        <v>1</v>
      </c>
      <c r="G62" s="27">
        <f t="shared" si="0"/>
        <v>10</v>
      </c>
    </row>
    <row r="63" spans="1:11">
      <c r="B63" s="32" t="s">
        <v>117</v>
      </c>
      <c r="C63" s="33">
        <v>6</v>
      </c>
      <c r="D63" s="38">
        <v>0</v>
      </c>
      <c r="E63" s="30">
        <v>0</v>
      </c>
      <c r="F63" s="38">
        <v>1</v>
      </c>
      <c r="G63" s="27">
        <f t="shared" si="0"/>
        <v>7</v>
      </c>
    </row>
    <row r="64" spans="1:11">
      <c r="B64" s="32" t="s">
        <v>118</v>
      </c>
      <c r="C64" s="33">
        <v>15</v>
      </c>
      <c r="D64" s="38">
        <v>0</v>
      </c>
      <c r="E64" s="30">
        <v>0</v>
      </c>
      <c r="F64" s="38">
        <v>1</v>
      </c>
      <c r="G64" s="27">
        <f t="shared" si="0"/>
        <v>16</v>
      </c>
    </row>
    <row r="65" spans="2:7">
      <c r="B65" s="32" t="s">
        <v>119</v>
      </c>
      <c r="C65" s="33">
        <v>6</v>
      </c>
      <c r="D65" s="38">
        <v>0</v>
      </c>
      <c r="E65" s="30">
        <v>1</v>
      </c>
      <c r="F65" s="38">
        <v>1</v>
      </c>
      <c r="G65" s="27">
        <f t="shared" si="0"/>
        <v>8</v>
      </c>
    </row>
    <row r="66" spans="2:7">
      <c r="B66" s="32" t="s">
        <v>120</v>
      </c>
      <c r="C66" s="33">
        <v>11</v>
      </c>
      <c r="D66" s="39">
        <v>0</v>
      </c>
      <c r="E66" s="30">
        <v>1</v>
      </c>
      <c r="F66" s="39">
        <v>0</v>
      </c>
      <c r="G66" s="27">
        <f t="shared" si="0"/>
        <v>12</v>
      </c>
    </row>
    <row r="67" spans="2:7">
      <c r="B67" s="32" t="s">
        <v>121</v>
      </c>
      <c r="C67" s="33">
        <v>11</v>
      </c>
      <c r="D67" s="38">
        <v>0</v>
      </c>
      <c r="E67" s="30">
        <v>1</v>
      </c>
      <c r="F67" s="38">
        <v>1</v>
      </c>
      <c r="G67" s="27">
        <f t="shared" si="0"/>
        <v>13</v>
      </c>
    </row>
    <row r="68" spans="2:7">
      <c r="B68" s="32" t="s">
        <v>122</v>
      </c>
      <c r="C68" s="33">
        <v>1</v>
      </c>
      <c r="D68" s="38">
        <v>0</v>
      </c>
      <c r="E68" s="30">
        <v>0</v>
      </c>
      <c r="F68" s="38">
        <v>0</v>
      </c>
      <c r="G68" s="27">
        <f t="shared" si="0"/>
        <v>1</v>
      </c>
    </row>
    <row r="69" spans="2:7">
      <c r="B69" s="41" t="s">
        <v>123</v>
      </c>
      <c r="C69" s="40">
        <v>2</v>
      </c>
      <c r="D69" s="39">
        <v>0</v>
      </c>
      <c r="E69" s="30">
        <v>0</v>
      </c>
      <c r="F69" s="39">
        <v>1</v>
      </c>
      <c r="G69" s="27">
        <f t="shared" si="0"/>
        <v>3</v>
      </c>
    </row>
    <row r="70" spans="2:7">
      <c r="B70" s="32" t="s">
        <v>124</v>
      </c>
      <c r="C70" s="33">
        <v>8</v>
      </c>
      <c r="D70" s="38">
        <v>0</v>
      </c>
      <c r="E70" s="30">
        <v>0</v>
      </c>
      <c r="F70" s="38">
        <v>1</v>
      </c>
      <c r="G70" s="27">
        <f t="shared" si="0"/>
        <v>9</v>
      </c>
    </row>
    <row r="71" spans="2:7">
      <c r="B71" s="32" t="s">
        <v>125</v>
      </c>
      <c r="C71" s="42">
        <v>4</v>
      </c>
      <c r="D71" s="38">
        <v>0</v>
      </c>
      <c r="E71" s="30">
        <v>0</v>
      </c>
      <c r="F71" s="38">
        <v>0</v>
      </c>
      <c r="G71" s="27">
        <f t="shared" si="0"/>
        <v>4</v>
      </c>
    </row>
    <row r="72" spans="2:7">
      <c r="B72" s="32" t="s">
        <v>126</v>
      </c>
      <c r="C72" s="33">
        <v>2</v>
      </c>
      <c r="D72" s="38">
        <v>0</v>
      </c>
      <c r="E72" s="30">
        <v>0</v>
      </c>
      <c r="F72" s="38">
        <v>0</v>
      </c>
      <c r="G72" s="27">
        <f t="shared" ref="G72:G80" si="1">SUM(C72:F72)</f>
        <v>2</v>
      </c>
    </row>
    <row r="73" spans="2:7">
      <c r="B73" s="32" t="s">
        <v>127</v>
      </c>
      <c r="C73" s="33">
        <v>1</v>
      </c>
      <c r="D73" s="38">
        <v>0</v>
      </c>
      <c r="E73" s="30">
        <v>0</v>
      </c>
      <c r="F73" s="38">
        <v>0</v>
      </c>
      <c r="G73" s="27">
        <f t="shared" si="1"/>
        <v>1</v>
      </c>
    </row>
    <row r="74" spans="2:7">
      <c r="B74" s="32" t="s">
        <v>128</v>
      </c>
      <c r="C74" s="33">
        <v>37</v>
      </c>
      <c r="D74" s="38">
        <v>1</v>
      </c>
      <c r="E74" s="38">
        <v>0</v>
      </c>
      <c r="F74" s="38">
        <f>2+2</f>
        <v>4</v>
      </c>
      <c r="G74" s="27">
        <f t="shared" si="1"/>
        <v>42</v>
      </c>
    </row>
    <row r="75" spans="2:7">
      <c r="B75" s="32" t="s">
        <v>130</v>
      </c>
      <c r="C75" s="33">
        <v>16</v>
      </c>
      <c r="D75" s="38">
        <v>4</v>
      </c>
      <c r="E75" s="38">
        <v>1</v>
      </c>
      <c r="F75" s="38">
        <f>1+1+1</f>
        <v>3</v>
      </c>
      <c r="G75" s="27">
        <f t="shared" si="1"/>
        <v>24</v>
      </c>
    </row>
    <row r="76" spans="2:7">
      <c r="B76" s="32" t="s">
        <v>131</v>
      </c>
      <c r="C76" s="33">
        <v>22</v>
      </c>
      <c r="D76" s="37">
        <v>0</v>
      </c>
      <c r="E76" s="37">
        <v>0</v>
      </c>
      <c r="F76" s="37">
        <v>0</v>
      </c>
      <c r="G76" s="27">
        <f t="shared" si="1"/>
        <v>22</v>
      </c>
    </row>
    <row r="77" spans="2:7">
      <c r="B77" s="32" t="s">
        <v>132</v>
      </c>
      <c r="C77" s="33">
        <v>21</v>
      </c>
      <c r="D77" s="38">
        <v>0</v>
      </c>
      <c r="E77" s="38">
        <v>0</v>
      </c>
      <c r="F77" s="38">
        <f>3+2</f>
        <v>5</v>
      </c>
      <c r="G77" s="27">
        <f t="shared" si="1"/>
        <v>26</v>
      </c>
    </row>
    <row r="78" spans="2:7">
      <c r="B78" s="32" t="s">
        <v>133</v>
      </c>
      <c r="C78" s="36">
        <v>7</v>
      </c>
      <c r="D78" s="38">
        <v>0</v>
      </c>
      <c r="E78" s="38">
        <v>0</v>
      </c>
      <c r="F78" s="38">
        <v>0</v>
      </c>
      <c r="G78" s="27">
        <f t="shared" si="1"/>
        <v>7</v>
      </c>
    </row>
    <row r="79" spans="2:7">
      <c r="B79" s="32" t="s">
        <v>134</v>
      </c>
      <c r="C79" s="33">
        <v>7</v>
      </c>
      <c r="D79" s="38">
        <v>0</v>
      </c>
      <c r="E79" s="38">
        <v>0</v>
      </c>
      <c r="F79" s="38">
        <v>0</v>
      </c>
      <c r="G79" s="27">
        <f t="shared" si="1"/>
        <v>7</v>
      </c>
    </row>
    <row r="80" spans="2:7">
      <c r="B80" s="32" t="s">
        <v>142</v>
      </c>
      <c r="C80" s="33">
        <v>5</v>
      </c>
      <c r="D80" s="38">
        <v>1</v>
      </c>
      <c r="E80" s="38">
        <v>1</v>
      </c>
      <c r="F80" s="38">
        <f>1+2</f>
        <v>3</v>
      </c>
      <c r="G80" s="27">
        <f t="shared" si="1"/>
        <v>10</v>
      </c>
    </row>
    <row r="81" spans="2:7">
      <c r="B81" s="43" t="s">
        <v>32</v>
      </c>
      <c r="C81" s="44">
        <f>SUM(C5:C80)</f>
        <v>1040</v>
      </c>
      <c r="D81" s="44">
        <f>SUM(D5:D80)</f>
        <v>29</v>
      </c>
      <c r="E81" s="44">
        <f>SUM(E5:E80)</f>
        <v>19</v>
      </c>
      <c r="F81" s="44">
        <f>SUM(F5:F80)</f>
        <v>93</v>
      </c>
      <c r="G81" s="44">
        <f>SUM(G5:G80)</f>
        <v>1181</v>
      </c>
    </row>
  </sheetData>
  <mergeCells count="2">
    <mergeCell ref="B1:H1"/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Citywide Firearms Arrest</vt:lpstr>
      <vt:lpstr>Firearms Arrest by Precinct</vt:lpstr>
      <vt:lpstr>Firearms Recovered by Arrest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2024-07-09T21:27:52Z</cp:lastPrinted>
  <dcterms:created xsi:type="dcterms:W3CDTF">2014-07-09T21:26:07Z</dcterms:created>
  <dcterms:modified xsi:type="dcterms:W3CDTF">2024-11-12T22:10:38Z</dcterms:modified>
</cp:coreProperties>
</file>