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jaco\Dropbox\Arthur and Walei\"/>
    </mc:Choice>
  </mc:AlternateContent>
  <xr:revisionPtr revIDLastSave="0" documentId="13_ncr:1_{2C4C03CE-7880-4AC3-8DD7-C011B5B11E4C}" xr6:coauthVersionLast="47" xr6:coauthVersionMax="47" xr10:uidLastSave="{00000000-0000-0000-0000-000000000000}"/>
  <bookViews>
    <workbookView xWindow="720" yWindow="255" windowWidth="26220" windowHeight="15300" xr2:uid="{00000000-000D-0000-FFFF-FFFF00000000}"/>
  </bookViews>
  <sheets>
    <sheet name="Audit Data" sheetId="5" r:id="rId1"/>
    <sheet name="Info" sheetId="4" r:id="rId2"/>
  </sheets>
  <definedNames>
    <definedName name="_Hlk73021899" localSheetId="1">Info!$F$5</definedName>
    <definedName name="_Hlk73022505" localSheetId="1">Info!$F$9</definedName>
    <definedName name="_Hlk73109532" localSheetId="1">Info!$F$20</definedName>
    <definedName name="_Hlk73368093" localSheetId="1">Info!$F$44</definedName>
    <definedName name="_Hlk73890923" localSheetId="1">Info!#REF!</definedName>
    <definedName name="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5" i="5" l="1"/>
  <c r="E165" i="5"/>
  <c r="D165" i="5"/>
  <c r="C165" i="5"/>
  <c r="B165" i="5"/>
  <c r="F9" i="5" l="1"/>
  <c r="E9" i="5"/>
  <c r="D9" i="5"/>
  <c r="B9" i="5"/>
  <c r="C9" i="5"/>
  <c r="B159" i="5"/>
  <c r="B156" i="5"/>
  <c r="F106" i="5" l="1"/>
  <c r="E106" i="5"/>
  <c r="D106" i="5"/>
  <c r="F98" i="5"/>
  <c r="E98" i="5"/>
  <c r="D98" i="5"/>
  <c r="D159" i="5" s="1"/>
  <c r="B106" i="5"/>
  <c r="B98" i="5"/>
  <c r="F156" i="5"/>
  <c r="E156" i="5"/>
  <c r="D156" i="5"/>
  <c r="C156" i="5"/>
  <c r="C106" i="5"/>
  <c r="C98" i="5"/>
  <c r="C159" i="5" s="1"/>
  <c r="H162" i="5"/>
  <c r="G162" i="5"/>
  <c r="H151" i="5"/>
  <c r="G151" i="5"/>
  <c r="H148" i="5"/>
  <c r="G148" i="5"/>
  <c r="H145" i="5"/>
  <c r="G145" i="5"/>
  <c r="H142" i="5"/>
  <c r="G142" i="5"/>
  <c r="H139" i="5"/>
  <c r="G139" i="5"/>
  <c r="H136" i="5"/>
  <c r="G136" i="5"/>
  <c r="H133" i="5"/>
  <c r="G133" i="5"/>
  <c r="H130" i="5"/>
  <c r="G130" i="5"/>
  <c r="H124" i="5"/>
  <c r="G124" i="5"/>
  <c r="H121" i="5"/>
  <c r="G121" i="5"/>
  <c r="H118" i="5"/>
  <c r="G118" i="5"/>
  <c r="H115" i="5"/>
  <c r="G115" i="5"/>
  <c r="H112" i="5"/>
  <c r="G112" i="5"/>
  <c r="H109" i="5"/>
  <c r="G109" i="5"/>
  <c r="H101" i="5"/>
  <c r="G101" i="5"/>
  <c r="H93" i="5"/>
  <c r="G93" i="5"/>
  <c r="H90" i="5"/>
  <c r="G90" i="5"/>
  <c r="H87" i="5"/>
  <c r="G87" i="5"/>
  <c r="H84" i="5"/>
  <c r="G84" i="5"/>
  <c r="H81" i="5"/>
  <c r="G81" i="5"/>
  <c r="H78" i="5"/>
  <c r="G78" i="5"/>
  <c r="H75" i="5"/>
  <c r="G75" i="5"/>
  <c r="H72" i="5"/>
  <c r="G72" i="5"/>
  <c r="H69" i="5"/>
  <c r="G69" i="5"/>
  <c r="H66" i="5"/>
  <c r="G66" i="5"/>
  <c r="H63" i="5"/>
  <c r="G63" i="5"/>
  <c r="H60" i="5"/>
  <c r="G60" i="5"/>
  <c r="H57" i="5"/>
  <c r="G57" i="5"/>
  <c r="H54" i="5"/>
  <c r="G54" i="5"/>
  <c r="H51" i="5"/>
  <c r="G51" i="5"/>
  <c r="H48" i="5"/>
  <c r="G48" i="5"/>
  <c r="H45" i="5"/>
  <c r="G45" i="5"/>
  <c r="H42" i="5"/>
  <c r="G42" i="5"/>
  <c r="H39" i="5"/>
  <c r="G39" i="5"/>
  <c r="H36" i="5"/>
  <c r="G36" i="5"/>
  <c r="H33" i="5"/>
  <c r="G33" i="5"/>
  <c r="H30" i="5"/>
  <c r="G30" i="5"/>
  <c r="H27" i="5"/>
  <c r="G27" i="5"/>
  <c r="H24" i="5"/>
  <c r="G24" i="5"/>
  <c r="H21" i="5"/>
  <c r="G21" i="5"/>
  <c r="H18" i="5"/>
  <c r="G18" i="5"/>
  <c r="H15" i="5"/>
  <c r="G15" i="5"/>
  <c r="H12" i="5"/>
  <c r="G12" i="5"/>
  <c r="G127" i="5"/>
  <c r="H127" i="5"/>
  <c r="E159" i="5" l="1"/>
  <c r="G156" i="5"/>
  <c r="F159" i="5"/>
  <c r="H9" i="5"/>
  <c r="H156" i="5"/>
  <c r="G98" i="5"/>
  <c r="G9" i="5"/>
  <c r="H106" i="5"/>
  <c r="H98" i="5"/>
  <c r="G106" i="5"/>
  <c r="G159" i="5" l="1"/>
  <c r="H159" i="5"/>
  <c r="B167" i="5"/>
</calcChain>
</file>

<file path=xl/sharedStrings.xml><?xml version="1.0" encoding="utf-8"?>
<sst xmlns="http://schemas.openxmlformats.org/spreadsheetml/2006/main" count="555" uniqueCount="497">
  <si>
    <t>1.1.1 How many images</t>
  </si>
  <si>
    <t>1.1.1 Comments</t>
  </si>
  <si>
    <t>1.1.1 Score</t>
  </si>
  <si>
    <t>1.2.1 Comments</t>
  </si>
  <si>
    <t>1.2.1 Score</t>
  </si>
  <si>
    <t>1.2.2 Comments</t>
  </si>
  <si>
    <t>1.2.2 Score</t>
  </si>
  <si>
    <t>1.2.3 Comments</t>
  </si>
  <si>
    <t>1.2.3 Score</t>
  </si>
  <si>
    <t>1.2.4 Comments</t>
  </si>
  <si>
    <t>1.2.4 Score</t>
  </si>
  <si>
    <t>1.2.5 Comments</t>
  </si>
  <si>
    <t>1.2.5 Score</t>
  </si>
  <si>
    <t>1.3.1 Comments</t>
  </si>
  <si>
    <t>1.3.1 Score</t>
  </si>
  <si>
    <t>1.3.2 Comments</t>
  </si>
  <si>
    <t>1.3.2 Score</t>
  </si>
  <si>
    <t>1.3.3 Comments</t>
  </si>
  <si>
    <t>1.3.3 Score</t>
  </si>
  <si>
    <t>1.4.1 Comments</t>
  </si>
  <si>
    <t>1.4.1 Score</t>
  </si>
  <si>
    <t>1.4.2 Comments</t>
  </si>
  <si>
    <t>1.4.2 Score</t>
  </si>
  <si>
    <t>1.4.3 Comments</t>
  </si>
  <si>
    <t>1.4.3 Score</t>
  </si>
  <si>
    <t>1.4.4 Comments</t>
  </si>
  <si>
    <t>1.4.4 Score</t>
  </si>
  <si>
    <t>1.4.5 Comments</t>
  </si>
  <si>
    <t>1.4.5 Score</t>
  </si>
  <si>
    <t>2.1.1 Comments</t>
  </si>
  <si>
    <t>2.1.1 Score</t>
  </si>
  <si>
    <t>2.1.2 Comments</t>
  </si>
  <si>
    <t>2.1.2 Score</t>
  </si>
  <si>
    <t>2.2.1 Comments</t>
  </si>
  <si>
    <t>2.2.1 Score</t>
  </si>
  <si>
    <t>2.2.2 Comments</t>
  </si>
  <si>
    <t>2.2.2 Score</t>
  </si>
  <si>
    <t>2.3.1 Comments</t>
  </si>
  <si>
    <t>2.3.1 Score</t>
  </si>
  <si>
    <t>2.4.1 Comments</t>
  </si>
  <si>
    <t>2.4.1 Score</t>
  </si>
  <si>
    <t>2.4.2 Comments</t>
  </si>
  <si>
    <t>2.4.2 Score</t>
  </si>
  <si>
    <t>2.4.3 Comments</t>
  </si>
  <si>
    <t>2.4.3 Score</t>
  </si>
  <si>
    <t>2.4.4 Comments</t>
  </si>
  <si>
    <t>2.4.4 Score</t>
  </si>
  <si>
    <t>2.4.5 Comments</t>
  </si>
  <si>
    <t>2.4.5 Score</t>
  </si>
  <si>
    <t>2.4.6 Comments</t>
  </si>
  <si>
    <t>2.4.6 Score</t>
  </si>
  <si>
    <t>2.4.7 Comments</t>
  </si>
  <si>
    <t>2.4.7 Score</t>
  </si>
  <si>
    <t>3.1.1 Comments</t>
  </si>
  <si>
    <t>3.1.1 Score</t>
  </si>
  <si>
    <t>3.1.2 Comments</t>
  </si>
  <si>
    <t>3.1.2 Score</t>
  </si>
  <si>
    <t>3.2.2 Comments</t>
  </si>
  <si>
    <t>3.2.2 Score</t>
  </si>
  <si>
    <t>3.2.3 Comments</t>
  </si>
  <si>
    <t>3.2.3 Score</t>
  </si>
  <si>
    <t>3.2.4 Comments</t>
  </si>
  <si>
    <t>3.2.4 Score</t>
  </si>
  <si>
    <t>3.3.1 Comments</t>
  </si>
  <si>
    <t>3.3.1 Score</t>
  </si>
  <si>
    <t>3.3.2 Comments</t>
  </si>
  <si>
    <t>3.3.2 Score</t>
  </si>
  <si>
    <t>3.3.3 Comments</t>
  </si>
  <si>
    <t>3.3.3 Score</t>
  </si>
  <si>
    <t>3.3.4 Comments</t>
  </si>
  <si>
    <t>3.3.4 Score</t>
  </si>
  <si>
    <t>4.1.1 Comments</t>
  </si>
  <si>
    <t>4.1.1 Score</t>
  </si>
  <si>
    <t>4.1.2 Comments</t>
  </si>
  <si>
    <t>4.1.2 Score</t>
  </si>
  <si>
    <t>Captions are provided for pre-recorded videos.</t>
  </si>
  <si>
    <t>3.2.1 Comments</t>
  </si>
  <si>
    <t>3.2.1 Score</t>
  </si>
  <si>
    <t>Criteria</t>
  </si>
  <si>
    <t>Comments</t>
  </si>
  <si>
    <t>Transcripts for audio only content and audio description for video only content.</t>
  </si>
  <si>
    <t>Captions for live video or audio content</t>
  </si>
  <si>
    <t>Content on the page follows a logical and understandable sequence when read by screen readers or viewed in alternative ways.</t>
  </si>
  <si>
    <t xml:space="preserve">Instructions for interacting with the content do not solely rely on color, shape, size, visual location or sound. </t>
  </si>
  <si>
    <t>Color is not used as the only visual means of conveying information, indicating an action, prompting a response or distinguishing a visual element.</t>
  </si>
  <si>
    <t xml:space="preserve">If any audio content that is longer than 3 seconds plays automatically, the user should have a way to stop or turn down the volume independently of the system volume. </t>
  </si>
  <si>
    <t>Text can be resized up to 200 times without the use of assistive technology and without loss of content or functionality.</t>
  </si>
  <si>
    <t>Any content that automatically plays, lasts longer than 5 seconds or and is presented in parallel with other content can be paused, stopped or hidden.</t>
  </si>
  <si>
    <t>Webpage does not contain anything that flashes more than 3 times within a 1 second period.</t>
  </si>
  <si>
    <t>A mechanism is provided to bypass blocks of repeated content such as the navigation section. This includes skip to links, headings and landmark regions.</t>
  </si>
  <si>
    <t>Webpage has a title that describes topic or purpose.</t>
  </si>
  <si>
    <t>The purpose of a link can be determined from the link text alone or from link text together with it's context.</t>
  </si>
  <si>
    <t>More than one way is available to locate a webpage within a set of webpages. Examples include a navigation section, site search and site map.</t>
  </si>
  <si>
    <t>When any component receives focus, it does not initiate a change of context. This means when keyboard focus is on any interactive element in a form, the focus will not be redirected to anywhere else, the form will not be submitted or a new window will not open up. All substantial changes need to be initiated by the user.</t>
  </si>
  <si>
    <t>Entering data or changing settings will not cause any unexpected results. Any uncommon contextual changes should be notified to the user in the instructions before they interact with any of the elements that cause this change.</t>
  </si>
  <si>
    <t xml:space="preserve">Navigational mechanisms such as links that repeat on multiple pages always appear in the same order throughout the same website. </t>
  </si>
  <si>
    <t>Components such as links that appear on multiple pages across the same website are always identified the same way. For example, a link has the same link text everytime it appears on a page in the same website.</t>
  </si>
  <si>
    <t>If a user makes mistakes while filling out required fields, then examples or suggestions are given to assist in correcting mistakes.</t>
  </si>
  <si>
    <t>For webpages that cause legal commitments or financial transactions one of the following must be true. Submissions are reversable, data is checked and the user is given an opportunity to correct them, or a mechanism is provided for reviewing, correcting or confirming data entered.</t>
  </si>
  <si>
    <t>4.1.1 Parsing</t>
  </si>
  <si>
    <t>Custom scripts and elements are given proper name, role and value so that assistive technologies can properly interact with them. This is not necessary when using standard HTML 5 elements.</t>
  </si>
  <si>
    <t>Audio descriptions or text transcripts are provided for pre-recorded video content</t>
  </si>
  <si>
    <t>Audio descriptions are provided for pre-recorded video content. Different from 1.2.3 because there is no option to have a text transcript.</t>
  </si>
  <si>
    <t>Text and images of text have a contrast ratio of at least 4.5:1.</t>
  </si>
  <si>
    <t>There should be no images with text if the same presentation can be provided using text and formatting alone.</t>
  </si>
  <si>
    <t>All links, buttons, edit fields and other controls need to be operable through the keyboard interface.</t>
  </si>
  <si>
    <t>If elements can receive keyboard focus through a keyboard interface then focus can be moved away from that element using the keyboard interface. Keyboard users should not get stuck in an element or area of the webpage.</t>
  </si>
  <si>
    <t>Any keyboard operable user interface has a mode of operation where the keyboard focus is visible. When a link or interactable element receives keyboard focus, it should be visually apparent.</t>
  </si>
  <si>
    <t>The default language of the page is properly noted using the lang HTML attribute.</t>
  </si>
  <si>
    <t>The lang HTML attribute is used to specify languages other than the default language on the page.</t>
  </si>
  <si>
    <t>A text audio description on the page can take place of an audio described video. This is not counted toward the overall score if there are no pre recorded videos on the page.</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</si>
  <si>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count.Also * to note required fields.</t>
  </si>
  <si>
    <t>Link to Success Criterion</t>
  </si>
  <si>
    <t>1.3.4 Orientation</t>
  </si>
  <si>
    <t>Content does not restrict its view and operation to a single display orientation, such as portrait or landscape, unless a specific display orientation is essential.</t>
  </si>
  <si>
    <t>Use a screen reader or testing tool such as WAVE to find out how many images are missing alt-text. This goes for maps and captchas. Maps should be available as text lists. Captchas should have audio alternatives.</t>
  </si>
  <si>
    <t>Videos with no sound should have audio description or a transcript of an audio description. Audio only content such as podcasts should have transcripts.</t>
  </si>
  <si>
    <t>Make sure all videos have captions that are useful and accurate.</t>
  </si>
  <si>
    <t>Make sure that all videos have audio description or a transcript of an audio description. If the same exact information is available on the webpage outside of the video, audio description is not needed.</t>
  </si>
  <si>
    <t>Any live videos or podcasts need to have useful and accurate captions.</t>
  </si>
  <si>
    <t>All videos need to have audio description. If the same information is conveyed on the page through text, the audio description is not required.</t>
  </si>
  <si>
    <t>Use a screen reader or WAVE to gather how many links, tables, form fields etc. are properly formatted.</t>
  </si>
  <si>
    <t>Read the page content using a screen reader and make sure it reads in a logical order.</t>
  </si>
  <si>
    <t>Instructions that use color should have alternatives such as shape or geographic location. If color is used by itself then this criteria fails.</t>
  </si>
  <si>
    <t>Test by making sure that your website can be viewed in both portrait and landscape modes.</t>
  </si>
  <si>
    <t>1.3.5 Identify Input Purpose</t>
  </si>
  <si>
    <t xml:space="preserve">The purpose of each input field collecting information about the user can be programmatically determined. If this is done correctly, auto-fill will be accessible to assistive technology users. </t>
  </si>
  <si>
    <t>Test using mobile. When filling out fields such as name, email etc., your device should be able to suggest the correct info.</t>
  </si>
  <si>
    <t>1.4.10 Reflow</t>
  </si>
  <si>
    <t>User interface controls and images have contrast ratio of 3:1</t>
  </si>
  <si>
    <t>1.4.12 Text Spacing</t>
  </si>
  <si>
    <t>1.4.13 Content on Hover or Focus</t>
  </si>
  <si>
    <t>Change browser text settings to, 1.5 line height, 2 times spacing between paragraphs, letter spacing tracking to 0.12 times, Word Spacing to 1.6 times</t>
  </si>
  <si>
    <t>Tooltips and other pop ups have a mechanism to dismiss or allow users to continue viewing while hovering over the new content. Content that appears upon hovering should be dismissable, hoverable and persistent.</t>
  </si>
  <si>
    <t>Dismissable: new content does not cover any other content that is important. It can also be dismissed using the keyboard. Hoverable: New content should not disappear if the user moves the mouse from the target area and over the content itself. Persistent: Onee new content has appeared, it should not disappear until the mouse moves away from target and new content, dismisses the new content or the new content is not longer relevant i.e. a loading message.</t>
  </si>
  <si>
    <t>2.1.4 Character Key Shortcuts</t>
  </si>
  <si>
    <t>If there is a keyboard shortcut that uses a single letter, number or punctuation symbol, it can be turned off, remapped or is only active when on certain elements.</t>
  </si>
  <si>
    <t>2.5.1 Pointer Gestures</t>
  </si>
  <si>
    <t>Where there are pointer gestures, they do not only have multipoint inputs such as pinch or drag. Users must be able to perform the same actions using a single point gesture such as a single tap, long press or double tap.</t>
  </si>
  <si>
    <t>For clicks and gestures, the action is not completed until the mouse click is complete and the finger gesture has lifted off the screen. The down action should not complete the event but rather the up event. The up event being releasing the click or lifting finger away from screen.</t>
  </si>
  <si>
    <t>2.5.4 Motion Actuation</t>
  </si>
  <si>
    <t>Actions that can be done through device motion or user motion have an alternative and can be turned off.</t>
  </si>
  <si>
    <t>Check the code, use wave or use a screen reader. The text label should match the visual label. Wave also reports ARIA attributes so it can be used for this test. If using voice control, a user should be able to navigate to the field using the label that they see on screen.</t>
  </si>
  <si>
    <t>If there is a shake or move device action, there should be an alternative or the user should have the option to disable those actions.</t>
  </si>
  <si>
    <t>4.1.3 Status Messages</t>
  </si>
  <si>
    <t>1.3.4 Comments</t>
  </si>
  <si>
    <t>1.3.4 Score</t>
  </si>
  <si>
    <t>1.3.5 Comments</t>
  </si>
  <si>
    <t>1.3.5 Score</t>
  </si>
  <si>
    <t>1.4.10 Comments</t>
  </si>
  <si>
    <t>1.4.10 Score</t>
  </si>
  <si>
    <t>1.4.11 Comments</t>
  </si>
  <si>
    <t>1.4.11 Score</t>
  </si>
  <si>
    <t>1.4.12 Comments</t>
  </si>
  <si>
    <t>1.4.12 Score</t>
  </si>
  <si>
    <t>1.4.13 Comments</t>
  </si>
  <si>
    <t>1.4.13 Score</t>
  </si>
  <si>
    <t>2.1.4 Comments</t>
  </si>
  <si>
    <t>2.1.4 Score</t>
  </si>
  <si>
    <t>2.5.1 Comments</t>
  </si>
  <si>
    <t>2.5.1 Score</t>
  </si>
  <si>
    <t>2.5.2 Comments</t>
  </si>
  <si>
    <t>2.5.2 Score</t>
  </si>
  <si>
    <t>2.5.3 Comments</t>
  </si>
  <si>
    <t>2.5.3 Score</t>
  </si>
  <si>
    <t>2.5.4 Comments</t>
  </si>
  <si>
    <t>2.5.4 Score</t>
  </si>
  <si>
    <t>4.1.3 Comments</t>
  </si>
  <si>
    <t>4.1.3 Score</t>
  </si>
  <si>
    <t>2.1.1 Keyboard Access</t>
  </si>
  <si>
    <t>Home</t>
  </si>
  <si>
    <t>2.4.4 Total Links</t>
  </si>
  <si>
    <t>2.4.4 Links with Proper Text</t>
  </si>
  <si>
    <t>3.3.3 Error Suggestion</t>
  </si>
  <si>
    <t>4.1.2 Name, Role, Value</t>
  </si>
  <si>
    <t>3.3.1 Error Identification</t>
  </si>
  <si>
    <t>3.2.4 Consistent Identification</t>
  </si>
  <si>
    <t>3.2.3 Consistent Navigation</t>
  </si>
  <si>
    <t>2.4.7 Focus Visible</t>
  </si>
  <si>
    <t>2.4.6 Total Headings/Labels</t>
  </si>
  <si>
    <t>2.4.6 Number Appropriate</t>
  </si>
  <si>
    <t>2.4.5 Multiple Ways to Locate</t>
  </si>
  <si>
    <t>1.3.1 Info and Relationships</t>
  </si>
  <si>
    <t>1.3.2 Meaningful Sequence</t>
  </si>
  <si>
    <t>1.3.3 Sensory Characteristics</t>
  </si>
  <si>
    <t>1.4.1 Use of Color</t>
  </si>
  <si>
    <t>1.4.2 Audio Controls</t>
  </si>
  <si>
    <t>1.4.3 Contrast Minimum</t>
  </si>
  <si>
    <t>1.4.4 Resize Text</t>
  </si>
  <si>
    <t>1.4.5 Images of Text</t>
  </si>
  <si>
    <t>1.4.11 Non-Text Contrast</t>
  </si>
  <si>
    <t>2.1.2 No Keyboard Traps</t>
  </si>
  <si>
    <t>2.2.1 Timing Adjustable</t>
  </si>
  <si>
    <t>2.4.1 Bypass Blocks</t>
  </si>
  <si>
    <t>2.4.2 Page Titled</t>
  </si>
  <si>
    <t>2.4.3 Focus Order</t>
  </si>
  <si>
    <t>2.4.4 Link Purpose and Context</t>
  </si>
  <si>
    <t>City of New York Access Score Per Page</t>
  </si>
  <si>
    <t>Overall City of New York Access Score</t>
  </si>
  <si>
    <t>Total number of 1's</t>
  </si>
  <si>
    <t>Total number of 0's</t>
  </si>
  <si>
    <t>WCAG 2.1 Criteria Explained</t>
  </si>
  <si>
    <t>Description</t>
  </si>
  <si>
    <t>How to Test</t>
  </si>
  <si>
    <t>How to Rate</t>
  </si>
  <si>
    <t>1.1.1 Non-Text Content</t>
  </si>
  <si>
    <t>1.2.2 Captions (Pre-Recorded)</t>
  </si>
  <si>
    <t>1.2.3 Audio Description or Media Alternative (Pre-Recorded)</t>
  </si>
  <si>
    <t>1.2.4 Captions (Live)</t>
  </si>
  <si>
    <t>When to Test</t>
  </si>
  <si>
    <t>All images including links, form controls, and maps have proper alt-text. All audio has text alternatives. Captchas have multiple methods.</t>
  </si>
  <si>
    <t>4.1.1 Total Lines Parsed</t>
  </si>
  <si>
    <t>2.5.3 Label in Name</t>
  </si>
  <si>
    <t>4.1.1 Number of Errors/Warnings</t>
  </si>
  <si>
    <t>For user interface components with labels that include text or images of text, the name contains the text that is presented visually.</t>
  </si>
  <si>
    <t>https://www.w3.org/WAI/WCAG21/Understanding/label-in-name</t>
  </si>
  <si>
    <t>On all pages.</t>
  </si>
  <si>
    <t>Labels for headings and forms are informative. Headings should not be longer than one sentence. Form labels should describe the function of the button, combo box, checkbox, etc. for instance, “Submit” as a label for a button, “Next” or “Previous” as navigation labels, “State” as the label for a combo box to choose the State of an address.</t>
  </si>
  <si>
    <t>Use the screen reader's feature for displaying a list of headings and form fields.
The WAVE Accessibility Checker can display the heading structure and check for errors for missing form labels.</t>
  </si>
  <si>
    <t>Enter the total number of headings and form fields into the spreadsheet. Then, enter the number of proper labels. The number of proper labels will be divided by the total automatically and populate the score.</t>
  </si>
  <si>
    <t>https://www.w3.org/WAI/WCAG21/Understanding/headings-and-labels</t>
  </si>
  <si>
    <t>Tab through the content of the page and make sure every interactable control has a noticeable focus. Noticeable focus means that the visual focus has one of the following: contrast ratios of 3:1 against the element that it is currently focused on; underlines on the item that is currently in focus; or, a border around the item that is currently focused.</t>
  </si>
  <si>
    <t>https://www.w3.org/WAI/WCAG21/Understanding/focus-visible</t>
  </si>
  <si>
    <t>On pages with multi-point gestures or path-based gestures.</t>
  </si>
  <si>
    <t>https://www.w3.org/WAI/WCAG21/Understanding/pointer-gestures</t>
  </si>
  <si>
    <t>https://www.w3.org/WAI/WCAG21/Understanding/pointer-cancellation</t>
  </si>
  <si>
    <t>Using a mouse, click on links and buttons that are on the page. Click and hold down the left click button, move the mouse away and then let go of the button. The expected behavior is that the button or link will not activate.</t>
  </si>
  <si>
    <t>all pages with images, maps, or data visualizations.</t>
  </si>
  <si>
    <t>On pages that require input that asks for the users personal data. This includes, name, phone, address, email, etc.</t>
  </si>
  <si>
    <t>On pages that have audio that plays automatically and the audio is longer than five seconds.</t>
  </si>
  <si>
    <t>If this content exists, users should be able to stop it.</t>
  </si>
  <si>
    <t xml:space="preserve">Use WAVE, AXE, webaim color contrast or another checker. </t>
  </si>
  <si>
    <t>Use the browser features to zoom in 200%. There should be no loss of content.</t>
  </si>
  <si>
    <t>Check the page to see if it has images of text. This does not include graphics that have illustrations and text such as a book cover.</t>
  </si>
  <si>
    <t>Score 1 = Line height and spacing adjustments are made with no loss of content. Score .5 = line height and spacing adjustments cause some loss of content without creating a frustrating experience. Score 0 = Line height or spacing adjustments cause loss of content and result in a frustrating experience.</t>
  </si>
  <si>
    <t>On pages with tooltips or content that appears on hover.</t>
  </si>
  <si>
    <t>Use the keyboard to make sure everything is in the tab order. Press tab to navigate from item to item. Links, buttons, and other interactable controls should be in the keyboard tab order. If the mouse can click on it, then it should be in the keyboard tab order. The order should go from left to right and top to bottom starting from the top of the page.</t>
  </si>
  <si>
    <t>Repeat the test from 2.1.1 and make sure that the keyboard focus does not get stuck on any element or does not cycle through the same area continuously.</t>
  </si>
  <si>
    <t>On pages that have custom keyboard shortcuts that use a single letter or number. This doesn’t exist on most nyc.gov pages.</t>
  </si>
  <si>
    <t>On pages with time limits that are less than 20 hours.</t>
  </si>
  <si>
    <t>Pages with automatic content that moves, scrolls or blinks.</t>
  </si>
  <si>
    <t>On pages with flashing content.</t>
  </si>
  <si>
    <t>If there is flashing content, it needs to be less than 3 times per second.</t>
  </si>
  <si>
    <t>Focus order is logical for content, links, forms and objects. Dom order follows visual order.</t>
  </si>
  <si>
    <t>Use the keyboard to make sure all interactive elements receive keyboard focus in a logical order. Press the tab key to go through all interactive elements such as links, buttons, edit fields etc. Logical order means from left to right and then top to bottom starting from the top of the page. Note: this applies to one area at a time. For example, focus order would go through header items, followed by navigation items and then main content items.</t>
  </si>
  <si>
    <t xml:space="preserve">Use a screen reader or accessibility developer tools to inspect all link labels. They should be unique and descriptive. </t>
  </si>
  <si>
    <t>On most pages. Step based websites such as job applications are exempt.</t>
  </si>
  <si>
    <t>There should be at least two ways to find a webpage on this website. Examples include, navigation links, site search and site map.</t>
  </si>
  <si>
    <t>Score 1 = all interactable controls have a name or accessibility label. Score .5 = some interactable controls are missing labels or have labels that do not match the visual label. Score 0 = most or all interactable controls are missing labels or do not match the visual label.</t>
  </si>
  <si>
    <t>On pages with actions that require device motion such as shake your phone to undo.</t>
  </si>
  <si>
    <t>Use wave, axe or inspect the code to see if the document has a language.</t>
  </si>
  <si>
    <t>Use wave, axe or inspect the code to see if the other language  have the proper lang attribute.</t>
  </si>
  <si>
    <t>tab through form fields on the page. No unexpected behaviors should happen. When a user sets focus to an item, it should not change the content of the page or move focus to somewhere else.</t>
  </si>
  <si>
    <t>On pages where a user enters data or has the ability to change settings.</t>
  </si>
  <si>
    <t>start typing in fields. Change settings. No unexpected behaviors should happen. That includes, focus shifting once the user starts typing, the page content changing. Auto-fill fields are expected behaviors.</t>
  </si>
  <si>
    <t>Read the navigation links on every page. They should appear in the same order and with the same labels.</t>
  </si>
  <si>
    <t>On pages with required fields.</t>
  </si>
  <si>
    <t>On pages that cause legal or financial commitments.</t>
  </si>
  <si>
    <t>On pages with status messages or alerts.</t>
  </si>
  <si>
    <t>Score 1 = all interactable elements are activated on the mouse up event. Score 0 = at least one item does not activate on the up event.</t>
  </si>
  <si>
    <t>About</t>
  </si>
  <si>
    <t>Contact Us</t>
  </si>
  <si>
    <t>1.1.1 How many with alt-text</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</si>
  <si>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</si>
  <si>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http://www.w3.org/WAI/WCAG21/Understanding/non-text-content</t>
  </si>
  <si>
    <t>http://www.w3.org/WAI/WCAG21/Understanding/audio-only-and-video-only-prerecorded</t>
  </si>
  <si>
    <t>https://www.w3.org/WAI/WCAG21/Understanding/captions-prerecorded</t>
  </si>
  <si>
    <t>https://www.w3.org/WAI/WCAG21/Understanding/audio-description-or-media-alternative-prerecorded</t>
  </si>
  <si>
    <t>https://www.w3.org/WAI/WCAG21/Understanding/captions-live</t>
  </si>
  <si>
    <t>https://www.w3.org/WAI/WCAG21/Understanding/audio-description-prerecorded</t>
  </si>
  <si>
    <t>https://www.w3.org/WAI/WCAG21/Understanding/info-and-relationships</t>
  </si>
  <si>
    <t>https://www.w3.org/WAI/WCAG21/Understanding/meaningful-sequence</t>
  </si>
  <si>
    <t>https://www.w3.org/WAI/WCAG21/Understanding/sensory-characteristics</t>
  </si>
  <si>
    <t>https://www.w3.org/WAI/WCAG21/Understanding/orientation</t>
  </si>
  <si>
    <t>https://www.w3.org/WAI/WCAG21/Understanding/identify-input-purpose</t>
  </si>
  <si>
    <t>https://www.w3.org/WAI/WCAG21/Understanding/use-of-color</t>
  </si>
  <si>
    <t>https://www.w3.org/WAI/WCAG21/Understanding/audio-control</t>
  </si>
  <si>
    <t>https://www.w3.org/WAI/WCAG21/Understanding/contrast-minimum</t>
  </si>
  <si>
    <t>https://www.w3.org/WAI/WCAG21/Understanding/resize-text</t>
  </si>
  <si>
    <t>https://www.w3.org/WAI/WCAG21/Understanding/images-of-text</t>
  </si>
  <si>
    <t>https://www.w3.org/WAI/WCAG21/Understanding/reflow</t>
  </si>
  <si>
    <t>https://www.w3.org/WAI/WCAG21/Understanding/non-text-contrast</t>
  </si>
  <si>
    <t>https://www.w3.org/WAI/WCAG21/Understanding/text-spacing</t>
  </si>
  <si>
    <t>https://www.w3.org/WAI/WCAG21/Understanding/content-on-hover-or-focus</t>
  </si>
  <si>
    <t>https://www.w3.org/WAI/WCAG21/Understanding/keyboard</t>
  </si>
  <si>
    <t>https://www.w3.org/WAI/WCAG21/Understanding/no-keyboard-trap</t>
  </si>
  <si>
    <t>https://www.w3.org/WAI/WCAG21/Understanding/character-key-shortcuts</t>
  </si>
  <si>
    <t>https://www.w3.org/WAI/WCAG21/Understanding/timing-adjustable</t>
  </si>
  <si>
    <t>https://www.w3.org/WAI/WCAG21/Understanding/pause-stop-hide</t>
  </si>
  <si>
    <t>https://www.w3.org/WAI/WCAG21/Understanding/three-flashes-or-below-threshold</t>
  </si>
  <si>
    <t>https://www.w3.org/WAI/WCAG21/Understanding/bypass-blocks</t>
  </si>
  <si>
    <t>https://www.w3.org/WAI/WCAG21/Understanding/page-titled</t>
  </si>
  <si>
    <t>https://www.w3.org/WAI/WCAG21/Understanding/focus-order</t>
  </si>
  <si>
    <t>https://www.w3.org/WAI/WCAG21/Understanding/link-purpose-in-context</t>
  </si>
  <si>
    <t>https://www.w3.org/WAI/WCAG21/Understanding/multiple-ways</t>
  </si>
  <si>
    <t>https://www.w3.org/WAI/WCAG21/Understanding/motion-actuation</t>
  </si>
  <si>
    <t>https://www.w3.org/WAI/WCAG21/Understanding/language-of-page</t>
  </si>
  <si>
    <t>https://www.w3.org/WAI/WCAG21/Understanding/language-of-parts</t>
  </si>
  <si>
    <t>https://www.w3.org/WAI/WCAG21/Understanding/on-focus</t>
  </si>
  <si>
    <t>https://www.w3.org/WAI/WCAG21/Understanding/on-input</t>
  </si>
  <si>
    <t>https://www.w3.org/WAI/WCAG21/Understanding/consistent-navigation</t>
  </si>
  <si>
    <t>https://www.w3.org/WAI/WCAG21/Understanding/consistent-identification</t>
  </si>
  <si>
    <t>https://www.w3.org/WAI/WCAG21/Understanding/error-identification</t>
  </si>
  <si>
    <t>https://www.w3.org/WAI/WCAG21/Understanding/labels-or-instructions</t>
  </si>
  <si>
    <t>https://www.w3.org/WAI/WCAG21/Understanding/error-suggestion</t>
  </si>
  <si>
    <t>https://www.w3.org/WAI/WCAG21/Understanding/error-prevention-legal-financial-data</t>
  </si>
  <si>
    <t>https://www.w3.org/WAI/WCAG21/Understanding/parsing</t>
  </si>
  <si>
    <t>https://www.w3.org/WAI/WCAG21/Understanding/name-role-value</t>
  </si>
  <si>
    <t>https://www.w3.org/WAI/WCAG21/Understanding/status-messages</t>
  </si>
  <si>
    <t>On pagess that have instructions for interacting with the content. This includes "Use the link below to…"</t>
  </si>
  <si>
    <t>Score 1 = all interactable elements have a clear and noticeable visual focus.
Score .5 = some items in the header or footer have bad visual focus. This doesn’t include navigation links.
Score 0 = some items in the main content or navigation links have bad visual focus.</t>
  </si>
  <si>
    <t>Scoring</t>
  </si>
  <si>
    <t>If a page has images and a map/data visualization/captcha, get the average for the images, create a score for the map/data visualization/captcha then do the following. Add the two numbers together and divide by 2 for a number between 1 and 0. If there are multiple maps/data visualizations/captchas, use one score to evaluate all of them.</t>
  </si>
  <si>
    <t>On pages with video only or audio only content. Video only means videos with no sound. Audio only would be podcasts, music etc.</t>
  </si>
  <si>
    <t>Transcripts for audio content. Score 1 = Transcript has accurate time stamps, names and quotes. Includes music and sound effects. Score .75 = missing one of the following. time stamps, names, music or sound effects. Score .5 = missing two of the following. Name, time stamp, music or sound effects. Score .25 = paraphrased transcript that has no time stamps, names, music or sound effects. Score 0 = no transcript. N/A: if there is no video only or audio only content, put N/A for the score. Transcripts for video only content.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is no video only or audio only content on the page.</t>
  </si>
  <si>
    <t>Audio description transcripts.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are no videos on the page.</t>
  </si>
  <si>
    <t>On pages with video content. Video content means a video that has audio as well. Videos without sound are covered in 1.2.1.</t>
  </si>
  <si>
    <t>Score 1 = good quality captions. Mentions names, Includes music and sound effects, accurately timed, it’s well distributed, no spelling mistakes. Score .75 = missing one of the following. timing is a little off, some distribution issues, missing names, music or sound effects. Score .5 = dialogue only, missing music and sound effects. Score .25 = all automated captions. Score 0 = no captions. N/A: put N/A in the score if there are no videos on the page.</t>
  </si>
  <si>
    <t>On pages with video content. Video content means videos with sound. Videos without sound are covered in success criterion 1.2.1.</t>
  </si>
  <si>
    <t>On pages with live video content. Live video content means videos with audio that is streaming live. Videos that do not have audio are covered in success criterion 1.2.1.</t>
  </si>
  <si>
    <t>Score 1 = good quality captions. Mentions names, accurately timed, it’s well distributed, few spelling mistakes. Score .75 = timing is a little off, some distribution issues. Score .5 = dialogue only, missing music and sound effects. Score .25 = all automated captions. Score 0 = no captions. N/A: put N/A in the score field if there are no live videos on the page.</t>
  </si>
  <si>
    <r>
      <t xml:space="preserve">This criteria is different from 1.2.3 in that it does not provide the option of a text transcript as an alternative to audio description. Note: </t>
    </r>
    <r>
      <rPr>
        <sz val="12"/>
        <color theme="1"/>
        <rFont val="Verdana"/>
        <family val="2"/>
      </rPr>
      <t>Sometimes a video is not audio described but the dialogue in the video is accidentally descriptive. Videos that are descriptive but do not have official audio description may receive a score of up to .5.</t>
    </r>
  </si>
  <si>
    <t>On pages with video content. Video content means videos with audio . Videos that do not have audio are covered by success criterion 1.2.1.</t>
  </si>
  <si>
    <t>Score 1 = all elements have proper formatting. Headings are headings, tables are used properly and have table headers, lists have tags etc. Score .75 = a few elements are missing correct formatting, tables missing header rows. No significant elements or required fields are inaccessible. Score .5 = More than a few of the elements on the page have proper formatting. Significant elements or required fields are not accessible. Score .25 = only a few elements on the page are properly formatted. Score 0 = no proper formatting. No headings, lists and form fields. Also if a table is used for layout purposes.</t>
  </si>
  <si>
    <t>Score 1 = everything is read in logical order. Score .5: At least one part of the page is read out of order but it is not part of the main content of the page. Score 0 = At least one part of the page is read out of order and causes enough confusion that the user will not know how to navigate this page.</t>
  </si>
  <si>
    <t>Score 1 = instructions provide one of the two visual elements and a text alternative. Score 0 equals instructions have color, shape, size or location but no text alternative. N/A: Put N/A in the score field if there are no instructions on the page.</t>
  </si>
  <si>
    <t xml:space="preserve">Examples that are exempt from this criteria include, bank checks, a piano application, slides for a projector or telivvision or virtual reality experiences. </t>
  </si>
  <si>
    <t>Score 1 = Page can be viewed in both portrait and landscape or contains one of the exemptions. Score 0 = restricted to one orientation but does not contain one of the listed exemptions.</t>
  </si>
  <si>
    <t>Score 1 = everything has auto complete functionality. Score 0 = One or more fields are missing auto-complete functionality. N/A: put N/A in the score field if there are no fields that ask for the users personal data.</t>
  </si>
  <si>
    <t>Make sure that color is not used as the only way to identify something. For example, links have a different color but they also need to be underlined and/or bolded.</t>
  </si>
  <si>
    <t>Score 1 = If color is used to distinguish elements on the page, there is other formatting such as underline or bold along with it. Score .5 = At least one element uses color only to distinguish it from other content. Change color of static text to emphasize a message. Score 0 = Any elements that use color only to distinguish them from other content are important such as links.</t>
  </si>
  <si>
    <t>Turning down the volume of the device or system does not meet this criteria. Users must be able to change the volume of the audio that plays automatically without changing the overall volume on their device.</t>
  </si>
  <si>
    <t>Score 1 = There is audio that plays automatically and it has a stop button or volume controls</t>
  </si>
  <si>
    <t>Score 1 = No contrast errors. Score .5 = a few elements have bad contrast but do not hinder the users ability to navigate or accomplish tasks. Score 0 = a few or more elements have bad contrast and hinder the users ability to navigate or accomplish tasks.</t>
  </si>
  <si>
    <t>Score 1 = When zoomed in 200%, there is no loss of content. Score .5 = When zoomed into 200%, there is loss of some content that is not the main content of the page. Examples include, information in the header or footer. This does not include navigation links. Score 0 = When zoomed in 200%, some of the main content is lost. This includes navigation links.</t>
  </si>
  <si>
    <t>Score 1 = There are no images with text in them or If there are any images with text, it is because the platform is limited to presenting the info in this specific way. Score 0 = Images with text in them are not logos, are using custom fonts or can be easily replicated using common formatting.</t>
  </si>
  <si>
    <t>Text links are considered text and fall under 1.4.3. On the other hand, image links are tested as part of 1.4.11.</t>
  </si>
  <si>
    <t>On pages with form fields, image links and interactable content that is not text based.</t>
  </si>
  <si>
    <t>Scoring is 1, .5, 0 or N/A</t>
  </si>
  <si>
    <t>Score 1 = User interface components such as form fields and important images all have contrast ratio of 3:1 or they have borders around them that have a ratio of 3:1. Score .5 = a few images or form fields do not pass the minimum contrast ratio but they are not part of the main content of the page. Score 0 = At least one important image or form field in the main content does not have 3:1 contrast ratio and has no border around it. N/A: put N/A in the score field if there are no form fields, image links or interactable controls that are not text based.</t>
  </si>
  <si>
    <t>Users should be able to adjust line height, letter and word spacing without loss of content.</t>
  </si>
  <si>
    <t>Dismissable: new content does not cover any other content that is important. It can also be dismissed using the keyboard. Hoverable: New content should not disappear if the user moves the mouse from the target area and over the content itself. Persistent: when new content has appeared, it should not disappear until the mouse moves away from target and new content, dismisses the new content or the new content is no longer relevant i.e. a loading message.</t>
  </si>
  <si>
    <t>Score 1 = If there are tool tips, they are hoverable, dismissible and persistent. Score 0 = If there are tool tips, at least one of them is not hoverable, dismissible or persistent. N/a: Put N/A in the score field If there are no tool tips on the page.</t>
  </si>
  <si>
    <t>Bookmarklet for changing spacing. https://dylanb.github.io/bookmarklets.html</t>
  </si>
  <si>
    <t>Score 1 = All controls are in the keyboard tab order. Score .5 = One or more items are missing from the tab order but they are not critical to the current page. Examples include items from the footer or header that are not in the keyboard tab order. Score 0 = One or more elements that are critical to this page are not in the keyboard tab order. Examples include items in the body, main content, navigation links or an item from a series of form fields that need to be filled out.</t>
  </si>
  <si>
    <t>Score 1 = No keyboard traps. Score 0 = At least one keyboard trap is on the page.</t>
  </si>
  <si>
    <t>Score is 1 or 0</t>
  </si>
  <si>
    <t>Find out if the page uses a single character shortcut. If there are keyboard shortcuts that use a single character or number, they must adhere to one of the following. 1. They can be turned off. 2. They can be remapped. 3. The shortcut is active only on focus</t>
  </si>
  <si>
    <t>Score 1 = If there are character keyboard shortcuts, all of them adhere to one of the three rules. They can be turned off, remapped to a different key or they are only active when focus is on a specific element. Score 0 = If there are character keyboard shortcuts, they do not adhere to any of the three rules. N/A: Put N/A in the score field if there are no single character keyboard shortcuts on the page.</t>
  </si>
  <si>
    <t>Time limits can be turned off or adjusted to become 10 times the original limit. Does not apply for real-time interactions such as auctions or time limits that are longer than 20 hours.</t>
  </si>
  <si>
    <t>This criterion includes timeouts after a period of inactivity. Social media feeds are considered real-time events and are not applicable here.</t>
  </si>
  <si>
    <t>If there are time limits that are less than 20 hours, users should have the option to do one of the following. 1. Disable the time limit. 2. Adjust the time limit over a wide range that is at least 10 times the original time limit. 3. Extend: the user is given at least 20 seconds to extend the time limit.</t>
  </si>
  <si>
    <t>Score 1 = If there is a time limit, than it can be disabled, adjusted or extended unless the time limit is longer than 20 hours. Score 0 = If there is a time limit, it cannot be disabled, adjusted or extended and it is not longer than 20 hours. N/A: Put N/A in the score field if there is no time limit.</t>
  </si>
  <si>
    <t>Automatic content includes content that is Moving, blinking, scrolling or auto updating.</t>
  </si>
  <si>
    <t>If there is automatic content on the page, there should be a way to pause, stop or hide it. Automatic content includes moving carousels, stock tickers, countdowns, and advertisements.</t>
  </si>
  <si>
    <t>Score 1 = If there is automatic content, it can be paused, stopped or hidden. Score 0 = If there is automatic content, it cannot be paused, stopped or hidden. N/A: Put N/A in the score field if there is no automatic content on the page.</t>
  </si>
  <si>
    <t xml:space="preserve">PEAT user guide </t>
  </si>
  <si>
    <t>Score 1 = flashes are less than three times per second. Score 0 = flashes are 3 or more flashes per second. N/a: Put N/A in the score field If there is no flashing content.</t>
  </si>
  <si>
    <t>Make sure there is at least one of the following mechanisms to skip repeated content. 1. Headings. 2. Skip to links. 3. Regions.</t>
  </si>
  <si>
    <t>Score 1 = At least one mechanism is provided to bypass blocks. Score 0 = no mechanisms provided to bypass blocks.</t>
  </si>
  <si>
    <t>Home pages are exempt from having the page in the title. A homepage can pass with just the website name as the title.</t>
  </si>
  <si>
    <t>Make sure that page titles are descriptive for every page. It should contain the website name and page name. Example, "About - MOPD"</t>
  </si>
  <si>
    <t>Score 1 = page title has both the page and the website; and the title is appropriate to the content of the page. Score .5 = title only has either the website or the page. Score 0 = there is no title. Example, the URL shows up instead of a page title; or, the title is not appropriate to the content of the page.</t>
  </si>
  <si>
    <t>Score 1 = focus order is logical and goes from left to right then top to bottom. Score .5 = at least one item is out of order or missing. However, it is not a significant item to this page. Examples include an item on the header or footer. Navigation links are considered significant. Score 0 = at least one item is out of order or missing and that item is significant to the page. Examples include items on the main content area of the page, navigation links or form field elements within a set of form fields.</t>
  </si>
  <si>
    <t>Plug in the total number of links and the number of links with good labels into the spreadsheet and the score will automatically calculate.</t>
  </si>
  <si>
    <t>Step based processes are exempt. This means applications that have multiple pages to complete a form. Wizards and other web applications.</t>
  </si>
  <si>
    <t>Score 1 = there are at least two ways to find a webpage on the website. Score .5 = only one way to find a webpage within the website. Score 0 = there are no ways to consistently find a webpage within the website. N/A: Put N/A in the score field if website is a wizard or a step based process.</t>
  </si>
  <si>
    <t>Good examples of visual focus include the following. 1. contrast ratios of 3:1 against the element that it is currently focused on. 2. Underlines the item that is currently in focus. Adds a border around the item that is currently focused.</t>
  </si>
  <si>
    <t>Multi-point gestures are any gestures that require multiple touch points. Examples include a two finger tap or pinch the screen to zoom. Path based gestures are gestures that cover three points. Starting point, middle point and an end point. Examples of path-based gestures include swiping, sliders and carousels dependent on the direction of interaction, and other gestures which trace a prescribed path such as drawing a specific shape. Such paths may be drawn with a finger or stylus on a touchscreen, graphics tablet, or trackpad, or with a mouse, joystick, or similar pointer device.</t>
  </si>
  <si>
    <t>Score 1 = all multi-point and pass-based gestures have alternatives. Score .5 = only some gestures have alternatives. Score 0 = most or none of the gestures have alternatives. N/A: Put N/A in the score field if there are no multi-point or path-based gestures.</t>
  </si>
  <si>
    <t>Find out if the page has multi-point or path-based gestures. Make sure they have alternatives such as a zoom-in button and ability to pan independently of the gestures. Examples include using arrow keys to pan on a map.</t>
  </si>
  <si>
    <t>Score is 1 or 0.</t>
  </si>
  <si>
    <t>Regular text links pass this criterion. Links with images of text need alt-text that matches the visual label. Buttons need an accessibility label or name that matches the visual label. If an element does not have a name and accessibility label, it fails this criterion.</t>
  </si>
  <si>
    <t>Score 1 = actions that can be performed through device motion can be changed, have an alternative or can be turned off. Score 0 = actions that are performed through device motion cannot be changed, do not have alternatives and cannot be turned off. N/A Put N/A in the score field if there are no actions that can be performed through device motion.</t>
  </si>
  <si>
    <t>Score 1 = Document language is set properly. And when the page changes language, the lang attribute updates properly. Score .5 = the document language is set but when the language is changed to a different language, the lang attribute is not updated accordingly. Score 0 = neither the document language or other languages use the correct lang attribute.</t>
  </si>
  <si>
    <t>Score 1 = all languages are using the proper lang attribute. Score 0 = at least one language is missing the lang attribute. N/A: Put N/A in the score field if there are no other languages on the page.</t>
  </si>
  <si>
    <t>When  keyboard focus is dropped on any items, none of the following should happen. 1. It should not open a new window. 2. It should not go to a new page. 3. It should not move focus to a different component. 4. It should not significantly rearrange the content of the page.</t>
  </si>
  <si>
    <t>Use a screen reader or chrome tooltips to read the accessibility label for links that repeat on multiple pages. The same links should have the same label on all pages.</t>
  </si>
  <si>
    <t>Score 1 = all links that appear on multiple pages have the same label. Score 0 = At least one link on this page does not have the same label as other pages. N/A: Put N/A in the score field if the website only has one page or if the website does not have any links that repeat on multiple pages.</t>
  </si>
  <si>
    <t>Score 1 = all navigational links appear in the same order on all pages. Score 0= Navigational links are out of order on at least one page. N/A: Put N/A in the score field if the website has only one page and that page does not dynamically load new content.</t>
  </si>
  <si>
    <t>If the website has only one page and that page does not dynamically load new content, do not test for this criterion.</t>
  </si>
  <si>
    <r>
      <t xml:space="preserve">On websites with multiple pages and that have a navigation section. </t>
    </r>
    <r>
      <rPr>
        <sz val="12"/>
        <color rgb="FF000000"/>
        <rFont val="Verdana"/>
        <family val="2"/>
      </rPr>
      <t>This includes single page websites that dynamically load new content.</t>
    </r>
  </si>
  <si>
    <t>On websites with multiple pages and that have links that appear on more than one page. This includes single page websites that dynamically load new content.</t>
  </si>
  <si>
    <t>If a website only has one page that does not dynamically load new content or does not have links that repeat on multiple pages, do not test. Put N/A in the score field.</t>
  </si>
  <si>
    <t>Score 1 = As keyboard focus moves from item to item on the page, it does not cause any unexpected changes. Score 0 = As keyboard focus moves from item to item on the page, at least one item causes unexpected changes.</t>
  </si>
  <si>
    <t>The following should not happen when inputting text or changing settings. 1. Opening a new window. 2. Going to a new page. 3. Moving focus to a different component. 4. Significantly rearranging the content of the page. Note: Auto-fill fields are expected behaviors.</t>
  </si>
  <si>
    <t>Score 1 = If the page has input fields or settings to change, none of them have unexpected behaviors. Score 0 = If the page has input fields or settings to change, at least one of them causes an unexpected behavior. N/A: Put N/A in the score field if there are no input fields or fields that allow the user to change settings.</t>
  </si>
  <si>
    <t>If an input error is automatically detected, the item that is in error is identified and the error is described to the user in text.</t>
  </si>
  <si>
    <t>Press tab to navigate and go through all required fields. Do not fill them out. If there is a submit button, press enter or click on it. Tetx error alerts should appear for all required fields.</t>
  </si>
  <si>
    <t>Score 1 = all required fields have text alerts. Score .5 = some fields do not have text alerts. Score = 0 if a significant amount of fields do not have text alerts. N/A: Put N/A in the score field if there are no required fields.</t>
  </si>
  <si>
    <t>The following two scenarios are considered passing for this criterion. Option 1. Press submit without filling out all of the required fields. The error alerts should include text to go along with any visual alerts. For example, when the user presses the submit button in a contact form, error identification that appears near the field has text and an icon of an exclamation point. Option 2. Tab through the required fields without filling them out. As soon as focus leaves a required field, there is a visual and text alert that appears near that field.</t>
  </si>
  <si>
    <t>Labels or instructions are provided when content requires user input.</t>
  </si>
  <si>
    <t>Labels or instructions that pass this criterion include the following. 1. Use specific labels such as “First name” and “Last name.” 2. For fields that require a specific format, there should be instructions. For example, a date field instructs users to use the format MM/DD/YYYY. 3. A state field that requires a code for each state has a link next to it that takes the user to a page or modal dialogue that displays all of the codes available. 4. In a form which contains both required and optional fields, the required fields and/or the optional fields are clearly labeled as such.</t>
  </si>
  <si>
    <t>Step 1. For all fields where the user can provide input, make sure they have labels. The labels should be available to everyone. This means the labels should be appearing visually but also available to assistive technology users. Step 2. If any fields require specific input, there should be appropriate instructions. Step 3. Make sure you can read all labels and instructions using a screen reader.</t>
  </si>
  <si>
    <t>Score 1 = All fields have labels and fields that require specific input have instructions. Score 0 = There is at least one field that is missing a label or is missing instructions when it requires a specific format for its input. N/A: Put N/A in the score field if there are no required fields or no fields that need a specific format.</t>
  </si>
  <si>
    <t>Test error messaging on the page. The scenarios below both pass for this criterion. Option 1. Press submit without filling out all of the required fields. The error alerts that appear should include which field has an error and how to fix it. For example, “Alert! Name field is required. Please fill in your name.” Option 2. Press tab to go through the required fields without filling them out. As soon as focus leaves a required field, there is a visual and text alert that appears near that field. If so, it should include which field has an error and ow to fix it. For example, “Alert! Name field is required. Please fill in your name.”</t>
  </si>
  <si>
    <t>Score 1 = All fields have proper error suggestions. Score .5 = more than half of the Fields have proper error suggestions. Score 0 = More than half of the fields are missing error suggestions. N/A: Put N/A in the score field if there are no required fields.</t>
  </si>
  <si>
    <t>Examples of legal or financial commitments include the following. A marriage license, a stock trade (financial and legal), a will, a loan, adoption, signing up for the army, a contract of any type, etc.</t>
  </si>
  <si>
    <t>Check to find out if the webpage causes a financial or legal commitment. If so, it needs to have one of the following. Option 1. Reversable: After pressing submit, the user has a chance to cancel. Option 2. Checked: Data entered by the user is checked for input errors and the user is provided an opportunity to correct them. Option 3. Confirmed: A mechanism is available for reviewing, confirming and correcting information before finalizing the submission.</t>
  </si>
  <si>
    <t>Score 1 = if there are financial or legal commitments, the user has an opportunity to reverse, check or confirm before submitting. Score 0 = if there are financial or legal commitments, the user has no opportunity to reverse, check or confirm before submitting. N/A” Put N/A in the score field if the page does not cause a legal or financial commitment.</t>
  </si>
  <si>
    <t>Step 1. Count the total number of lines of code. Step 2. Use the W3C Mark-up Validation Service to test the html of the page. Take the number of errors and add it to the number of alerts. Then subtract that number from the total lines of code to get the number of lines of code that do not have errors or alerts.</t>
  </si>
  <si>
    <t>This success criterion is primarily for Web authors who develop or script their own user interface components. For example, standard HTML controls already meet this success criterion when used according to specification.</t>
  </si>
  <si>
    <t>Score is automatically calculated if all criteria preceeding 4.1.2 has already been filled out.</t>
  </si>
  <si>
    <t>Make sure all criteria are properly filled in and have scores. If that is the case, the score for 4.1.2 will automatically be generated.</t>
  </si>
  <si>
    <t>When there are status messages that appear on the page, they are automatically read out loud by screen readers without moving focus.</t>
  </si>
  <si>
    <t>Modal dialogues do not count for this criterion. A modal dialogue moves screen reader focus when it appears. It traps keyboard focus inside until the user dismisses it. The message for leaving nyc.gov when going to an external website does not count for this criterion.</t>
  </si>
  <si>
    <t>Test any status messages or alerts that appear. They should be automatically read a loud by screen readers as soon as they appear.</t>
  </si>
  <si>
    <t>Score 1 = if there are status messages that appear visually, all of them are read by screen readers. Score .5 = a few status messages are not read by screen readers. Score 0 = at least half of the status messages are not read by screen readers. N/A: Put N/A in the score field if there are no status messages on the page.</t>
  </si>
  <si>
    <t>Content is presented in a single column so that only vertical scrolling is required. The point of this criterion is to enable users to magnify the content and not need to scroll left and right to read it. The text should wrap to the edge of the browser window.</t>
  </si>
  <si>
    <t>On desktop, set the browser’s zoom feature to 400%. Content should be in one column so that scrolling is vertical only. On Windows use Control and Plus (+) to zoom in. On Mac use Command and Plus (+) to zoom in.</t>
  </si>
  <si>
    <t>Exceptions for this criterion include maps, data visualizations, and other content that requires a spatial layout (such as tabular data).</t>
  </si>
  <si>
    <t>Score 1 = when zoomed in to 400% on desktop, scrolling is only required in one direction and the text wraps to the viewport.
Score 0 = when zoomed in to 400% on desktop, scrolling left and right is required to read all the content, or the content may be cut off to the right with no ability to scroll.</t>
  </si>
  <si>
    <t>Scoring is 1 or 0.</t>
  </si>
  <si>
    <t>On pages that have input fields. That includes edit fields and combo boxes.</t>
  </si>
  <si>
    <t>1.1.1 Maps/Data Visualizations</t>
  </si>
  <si>
    <t>1.1.1 CAPTCHAs</t>
  </si>
  <si>
    <t>Score 1 = Audio described video (either the embedded video is audio described or there is a link to AD version. Introducing scenes, characters, and important visual events. All text and logos are described. Does not interrupt dialogue.
Score .75 = Audio described video is missing one of the following. Character intro, scene intro, text on screen, or interrupts the dialogue.
Score .5 = A non-described video that is mostly talking heads and the speakers introduce themselves.
Score .25 = A non-described video that has some dialogue and minimal descriptions.
Score 0 = No dialogue and no narration.
Put N/A in the score field if there are no videos on the page.</t>
  </si>
  <si>
    <t>For standard images: Percentage with Alt-Text.
For Maps and Data Visualizations: Score 1 = all of the information conveyed through the map or visualization is available in text form. Score .75 = Most of the information conveyed by the map is available in text form. Score .5 = Around half the information that is conveyed through the map or visualization is available in text form. Score .25 = Very little of the information that is conveyed through the map or visualization is available in text form. Score 0 = the information that is conveyed through the map or visualization is not available in text form. Put N/A if no maps or vizualizations.
For CAPTCHAs: Score 1 = Has audio or text based alternative. Score 0 = No audio or text based alternatives. Put N/A if no CAPTCHA.</t>
  </si>
  <si>
    <t>On pages with languages that are not the default language. Example, a Spanish link on an English page.</t>
  </si>
  <si>
    <t>Pages on (Site Name)</t>
  </si>
  <si>
    <t>URLs</t>
  </si>
  <si>
    <t>Scoring is 1, .75, .5, .25, 0, or N/A.</t>
  </si>
  <si>
    <t>Instructions: Each criterion is graded on a scale from 1 to 0. Some criterion are calculated based on the number of elements and others are given rounded scores such as 1, .75, .5, .25, or 0. If the criterion does not apply to the page, then N/A should be entered. The criteria's scores for each page are averaged for an overall Page Score. All of the Page Scores are then averaged for an overall Site Score. These procedures are based on the City of New York Web Accessibility Scoring Methodology.
Nore: Criterion that are not applicable for a page should be marked as N/A and will not be calculated as part of the total scores.</t>
  </si>
  <si>
    <t>Images: count the total number of images, count how many have alt-text. The number with alt-text is automatically divided by the total number of images.
Maps/Data Vizualizations: 1, .75, .5, .25, 0, or N/A.
CAPTCHAs: 1, 0, or N/A.</t>
  </si>
  <si>
    <t>Scoring is 1, .75, .5, .25, or 0.</t>
  </si>
  <si>
    <t>1.1.1
Non-Text Content</t>
  </si>
  <si>
    <t>1.2.1 Audio-Only or Video-Only (Pre-Recorded)</t>
  </si>
  <si>
    <t>1.2.1
Audio-Only or Video-Only (Pre-Recorded)</t>
  </si>
  <si>
    <t>1.2.2
Captions (Pre-Recorded)</t>
  </si>
  <si>
    <t>1.2.3
Audio Description or Media Alternative (Pre-Recorded)</t>
  </si>
  <si>
    <t>1.2.4
Captions (Live)</t>
  </si>
  <si>
    <t>1.2.5
Audio Description (Pre-Recorded)</t>
  </si>
  <si>
    <t>1.2.5 Audio Description (Pre-Recorded)</t>
  </si>
  <si>
    <t>1.3.1
Info and Relationships</t>
  </si>
  <si>
    <t>1.3.2
Meaningful Sequence</t>
  </si>
  <si>
    <t>1.3.3
Sensory Characteristics</t>
  </si>
  <si>
    <t>1.3.4
Orientation</t>
  </si>
  <si>
    <t>1.3.5
Identify Input Purpose</t>
  </si>
  <si>
    <t>1.4.1
Use of Color</t>
  </si>
  <si>
    <t>1.4.2
Audio Control</t>
  </si>
  <si>
    <t>1.4.3
Contrast Minimum</t>
  </si>
  <si>
    <t>1.4.4
Resize Text</t>
  </si>
  <si>
    <t>1.4.5
Images of Text</t>
  </si>
  <si>
    <t>1.4.10
Reflow</t>
  </si>
  <si>
    <t>1.4.11
Non-Text Contrast</t>
  </si>
  <si>
    <t>1.4.12
Text Spacing</t>
  </si>
  <si>
    <t>1.4.13
Content on Hover or Focus</t>
  </si>
  <si>
    <t>2.1.1
Keyboard Access</t>
  </si>
  <si>
    <t>2.1.2
No Keyboard Traps</t>
  </si>
  <si>
    <t>2.1.4
Character Key Shortcuts</t>
  </si>
  <si>
    <t>2.2.1
Timing Adjustable</t>
  </si>
  <si>
    <t>2.2.2
Pause, Stop, Hide</t>
  </si>
  <si>
    <t>2.2.2 Pause, Stop, Hide</t>
  </si>
  <si>
    <t>2.3.1 Flashes Below Threshold</t>
  </si>
  <si>
    <t>2.3.1
Flashes Below Threshold</t>
  </si>
  <si>
    <t>2.4.1
Bypass Blocks</t>
  </si>
  <si>
    <t>2.4.2
Page Titled</t>
  </si>
  <si>
    <t>2.4.3
Focus Order</t>
  </si>
  <si>
    <t>2.4.4
Link Purpose and Context</t>
  </si>
  <si>
    <t>2.4.5
Multiple Ways to Locate</t>
  </si>
  <si>
    <t>2.4.6 Headings and Labels</t>
  </si>
  <si>
    <t>2.4.6
Headings and Labels</t>
  </si>
  <si>
    <t>2.4.7
Focus Visible</t>
  </si>
  <si>
    <t>2.5.1
Pointer Gestures</t>
  </si>
  <si>
    <t>2.5.2
Pointer Cancelations</t>
  </si>
  <si>
    <t>2.5.2 Pointer Cancelations</t>
  </si>
  <si>
    <t>2.5.3
Label in Name</t>
  </si>
  <si>
    <t>2.5.4
Motion Actuation</t>
  </si>
  <si>
    <t>3.1.1
Language of Page</t>
  </si>
  <si>
    <t>3.1.1 Language of Page</t>
  </si>
  <si>
    <t>3.1.2
Language of Parts</t>
  </si>
  <si>
    <t>3.1.2 Language of Parts</t>
  </si>
  <si>
    <t>3.2.1 On Focus</t>
  </si>
  <si>
    <t>3.2.2 On Input</t>
  </si>
  <si>
    <t>3.2.1
On focus</t>
  </si>
  <si>
    <t>3.2.2
On Input</t>
  </si>
  <si>
    <t>3.2.3
Consistent Navigation</t>
  </si>
  <si>
    <t>3.2.4
Consistent Identification</t>
  </si>
  <si>
    <t>3.3.1
Error Identification</t>
  </si>
  <si>
    <t>3.3.2
Labels or Instructions</t>
  </si>
  <si>
    <t>3.3.2 Labels or Instructions</t>
  </si>
  <si>
    <t>3.3.3
Error Suggestions</t>
  </si>
  <si>
    <t>3.3.4
Error Prevention Legal, Financial Data</t>
  </si>
  <si>
    <t>3.3.4 Error Prevention Legal, Financial Data</t>
  </si>
  <si>
    <t>4.1.1
Parsing</t>
  </si>
  <si>
    <t>4.1.2
Name, Role, Value</t>
  </si>
  <si>
    <t>4.1.3
Status Messages</t>
  </si>
  <si>
    <t>Scoring is 1, .5 or 0.</t>
  </si>
  <si>
    <t>Scoring is 1, 0, or N/A.</t>
  </si>
  <si>
    <t>Scoring is 1, .5, or 0.</t>
  </si>
  <si>
    <t>Scoring is 1, .5, 0, or N/A</t>
  </si>
  <si>
    <t>Score is 1, 0, or N/A.</t>
  </si>
  <si>
    <t xml:space="preserve">Find the total number of links, then determine the number of links with proper text labels that give the purpose. The number of links with proper text labels will be automatically divided by the total number of links for a score between 1 and 0. </t>
  </si>
  <si>
    <t>Count the total number of headings and form fields, then count the number of headings and form fields that have good labels. The number with good labels is automatically divided by the total for a score between 1 and 0.</t>
  </si>
  <si>
    <t>Fill in the following two numbers in the spreadsheet. The total number of lines of code. The total number of errors and warning. The score will be automatically calculated.</t>
  </si>
  <si>
    <t>Count the total number of lines of code, then count the number of errors and warnings. The number of error free lines of code will automatically be divided by the total number of lines of code for a number between 1 and 0.</t>
  </si>
  <si>
    <t>Scoring is calculated based on the scores of other criteria. It is a weighted average of the following criteria: 1.3.1 (x2); 1.3.5; 2.1.1; 2.1.2; 2.4.3; 2.4.4; 2.4.6; 2.5.3; 3.2.1; 3.2.2; 3.2.4; 3.3.1; 3.3.2; 3.3.3; 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</si>
</sst>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Verdana"/>
      <family val="2"/>
    </font>
    <font>
      <sz val="12"/>
      <color theme="1"/>
      <name val="Verdana"/>
      <family val="2"/>
    </font>
    <font>
      <u/>
      <sz val="11"/>
      <color theme="10"/>
      <name val="Calibri"/>
      <family val="2"/>
      <scheme val="minor"/>
    </font>
    <font>
      <sz val="14"/>
      <color theme="1"/>
      <name val="Arial"/>
      <family val="2"/>
    </font>
    <font>
      <b/>
      <sz val="14"/>
      <color theme="1"/>
      <name val="Arial"/>
      <family val="2"/>
    </font>
    <font>
      <sz val="14"/>
      <name val="Arial"/>
      <family val="2"/>
    </font>
    <font>
      <b/>
      <sz val="15"/>
      <color theme="1"/>
      <name val="Arial"/>
      <family val="2"/>
    </font>
    <font>
      <b/>
      <u/>
      <sz val="15"/>
      <color theme="10"/>
      <name val="Arial"/>
      <family val="2"/>
    </font>
    <font>
      <b/>
      <sz val="16"/>
      <color theme="1"/>
      <name val="Arial"/>
      <family val="2"/>
    </font>
    <font>
      <b/>
      <sz val="18"/>
      <color theme="1"/>
      <name val="Arial"/>
      <family val="2"/>
    </font>
    <font>
      <sz val="18"/>
      <color theme="1"/>
      <name val="Arial"/>
      <family val="2"/>
    </font>
    <font>
      <sz val="14"/>
      <color theme="1"/>
      <name val="Verdana"/>
      <family val="2"/>
    </font>
    <font>
      <b/>
      <sz val="16"/>
      <color theme="1"/>
      <name val="Verdana"/>
      <family val="2"/>
    </font>
    <font>
      <b/>
      <sz val="20"/>
      <color theme="1"/>
      <name val="Arial"/>
      <family val="2"/>
    </font>
    <font>
      <b/>
      <sz val="12"/>
      <color theme="1"/>
      <name val="Verdana"/>
      <family val="2"/>
    </font>
    <font>
      <sz val="12"/>
      <color rgb="FF000000"/>
      <name val="Verdana"/>
      <family val="2"/>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4" fillId="0" borderId="0" xfId="0" applyFont="1" applyAlignment="1">
      <alignment horizontal="left" vertical="top" wrapText="1" indent="1"/>
    </xf>
    <xf numFmtId="0" fontId="6" fillId="0" borderId="0" xfId="0" applyFont="1" applyAlignment="1">
      <alignment horizontal="left" vertical="top" wrapText="1" indent="1"/>
    </xf>
    <xf numFmtId="0" fontId="6" fillId="0" borderId="0" xfId="1" applyFont="1" applyAlignment="1">
      <alignment horizontal="left" vertical="top" wrapText="1" indent="1"/>
    </xf>
    <xf numFmtId="0" fontId="7" fillId="2" borderId="0" xfId="0" applyFont="1" applyFill="1" applyAlignment="1">
      <alignment horizontal="left" wrapText="1" indent="1"/>
    </xf>
    <xf numFmtId="0" fontId="8" fillId="2" borderId="0" xfId="1" applyFont="1" applyFill="1" applyAlignment="1">
      <alignment horizontal="left" wrapText="1" indent="1"/>
    </xf>
    <xf numFmtId="0" fontId="4" fillId="0" borderId="0" xfId="0" applyFont="1" applyFill="1" applyAlignment="1">
      <alignment horizontal="left" vertical="top" wrapText="1" indent="1"/>
    </xf>
    <xf numFmtId="0" fontId="5" fillId="0" borderId="0" xfId="0" applyFont="1" applyAlignment="1">
      <alignment horizontal="left" vertical="top" wrapText="1" indent="1"/>
    </xf>
    <xf numFmtId="0" fontId="4" fillId="0" borderId="0" xfId="0" applyFont="1" applyAlignment="1">
      <alignment horizontal="left" wrapText="1" indent="1"/>
    </xf>
    <xf numFmtId="0" fontId="4" fillId="2" borderId="0" xfId="0" applyFont="1" applyFill="1" applyAlignment="1">
      <alignment horizontal="left" vertical="top" wrapText="1" indent="1"/>
    </xf>
    <xf numFmtId="1" fontId="4" fillId="0" borderId="0" xfId="0" applyNumberFormat="1" applyFont="1" applyAlignment="1">
      <alignment horizontal="left" vertical="top" wrapText="1" indent="1"/>
    </xf>
    <xf numFmtId="0" fontId="4" fillId="0" borderId="0" xfId="0" applyFont="1" applyAlignment="1">
      <alignment horizontal="left" vertical="top" wrapText="1" indent="1"/>
    </xf>
    <xf numFmtId="0" fontId="4" fillId="0" borderId="0" xfId="0" applyFont="1" applyAlignment="1">
      <alignment horizontal="left" vertical="top" wrapText="1" indent="1"/>
    </xf>
    <xf numFmtId="0" fontId="4" fillId="0" borderId="0" xfId="0" applyFont="1" applyAlignment="1">
      <alignment horizontal="left" vertical="top" wrapText="1" indent="1"/>
    </xf>
    <xf numFmtId="0" fontId="9" fillId="0" borderId="0" xfId="0" applyFont="1" applyAlignment="1">
      <alignment horizontal="center" vertical="top" wrapText="1"/>
    </xf>
    <xf numFmtId="1" fontId="9" fillId="0" borderId="0" xfId="0" applyNumberFormat="1" applyFont="1" applyAlignment="1">
      <alignment horizontal="center" vertical="center" wrapText="1"/>
    </xf>
    <xf numFmtId="0" fontId="4" fillId="0" borderId="0" xfId="0" applyFont="1" applyAlignment="1">
      <alignment horizontal="center" vertical="top" wrapText="1"/>
    </xf>
    <xf numFmtId="0" fontId="11" fillId="0" borderId="0" xfId="0" applyFont="1" applyAlignment="1">
      <alignment horizontal="center" vertical="top" wrapText="1"/>
    </xf>
    <xf numFmtId="0" fontId="4" fillId="0" borderId="0" xfId="0" applyFont="1" applyAlignment="1">
      <alignment horizontal="left" vertical="top" wrapText="1"/>
    </xf>
    <xf numFmtId="0" fontId="7" fillId="2" borderId="0" xfId="0" applyFont="1" applyFill="1" applyAlignment="1">
      <alignment horizontal="left" wrapText="1" indent="1"/>
    </xf>
    <xf numFmtId="0" fontId="7" fillId="2" borderId="0" xfId="0" applyFont="1" applyFill="1" applyAlignment="1">
      <alignment horizontal="left" wrapText="1" indent="1"/>
    </xf>
    <xf numFmtId="0" fontId="4" fillId="0" borderId="0" xfId="0" applyFont="1" applyAlignment="1">
      <alignment horizontal="left" vertical="top" wrapText="1" indent="1"/>
    </xf>
    <xf numFmtId="1" fontId="14" fillId="0" borderId="1" xfId="0" applyNumberFormat="1" applyFont="1" applyBorder="1" applyAlignment="1">
      <alignment horizontal="center" vertical="center" wrapText="1"/>
    </xf>
    <xf numFmtId="0" fontId="7" fillId="2" borderId="3" xfId="0" applyFont="1" applyFill="1" applyBorder="1" applyAlignment="1">
      <alignment horizontal="left" wrapText="1" indent="1"/>
    </xf>
    <xf numFmtId="0" fontId="4" fillId="0" borderId="3" xfId="0" applyFont="1" applyBorder="1" applyAlignment="1">
      <alignment horizontal="left" vertical="top" wrapText="1" indent="1"/>
    </xf>
    <xf numFmtId="0" fontId="4" fillId="0" borderId="3" xfId="0" applyFont="1" applyBorder="1" applyAlignment="1">
      <alignment horizontal="left" wrapText="1" indent="1"/>
    </xf>
    <xf numFmtId="0" fontId="7" fillId="2" borderId="0" xfId="0" applyFont="1" applyFill="1" applyAlignment="1">
      <alignment horizontal="left" wrapText="1" indent="1"/>
    </xf>
    <xf numFmtId="0" fontId="4" fillId="0" borderId="3" xfId="0" applyFont="1" applyBorder="1" applyAlignment="1">
      <alignment horizontal="left" vertical="top" wrapText="1" indent="1"/>
    </xf>
    <xf numFmtId="0" fontId="4" fillId="0" borderId="0" xfId="0" applyFont="1" applyAlignment="1">
      <alignment horizontal="left" vertical="top" wrapText="1" indent="1"/>
    </xf>
    <xf numFmtId="0" fontId="4" fillId="0" borderId="0" xfId="0" applyFont="1" applyAlignment="1">
      <alignment horizontal="left" vertical="top" wrapText="1" indent="1"/>
    </xf>
    <xf numFmtId="0" fontId="7" fillId="2" borderId="0" xfId="0" applyFont="1" applyFill="1" applyAlignment="1">
      <alignment horizontal="left" wrapText="1" indent="1"/>
    </xf>
    <xf numFmtId="0" fontId="4" fillId="0" borderId="3" xfId="0" applyFont="1" applyBorder="1" applyAlignment="1">
      <alignment horizontal="left" vertical="top" wrapText="1" indent="1"/>
    </xf>
    <xf numFmtId="0" fontId="15" fillId="0" borderId="0" xfId="0" applyFont="1" applyAlignment="1">
      <alignment horizontal="left" vertical="top" wrapText="1" indent="1"/>
    </xf>
    <xf numFmtId="0" fontId="1" fillId="0" borderId="0" xfId="0" applyFont="1" applyAlignment="1">
      <alignment horizontal="left" vertical="top" wrapText="1" indent="1"/>
    </xf>
    <xf numFmtId="0" fontId="2" fillId="0" borderId="0" xfId="0" applyFont="1" applyAlignment="1">
      <alignment horizontal="left" vertical="top" wrapText="1" indent="1"/>
    </xf>
    <xf numFmtId="0" fontId="13" fillId="0" borderId="0" xfId="0" applyFont="1" applyAlignment="1">
      <alignment horizontal="left" vertical="top" wrapText="1" indent="1"/>
    </xf>
    <xf numFmtId="0" fontId="12" fillId="0" borderId="0" xfId="0" applyFont="1" applyAlignment="1">
      <alignment horizontal="left" vertical="top" wrapText="1" indent="1"/>
    </xf>
    <xf numFmtId="0" fontId="12" fillId="0" borderId="0" xfId="0" applyFont="1" applyAlignment="1">
      <alignment horizontal="left" vertical="top" wrapText="1" indent="1"/>
    </xf>
    <xf numFmtId="0" fontId="6" fillId="0" borderId="0" xfId="0" applyFont="1" applyAlignment="1">
      <alignment horizontal="right" vertical="top" wrapText="1" indent="2"/>
    </xf>
    <xf numFmtId="0" fontId="1" fillId="0" borderId="0" xfId="0" applyFont="1" applyAlignment="1">
      <alignment horizontal="left" vertical="top" wrapText="1" indent="1"/>
    </xf>
    <xf numFmtId="0" fontId="13" fillId="0" borderId="0" xfId="0" applyFont="1" applyAlignment="1">
      <alignment horizontal="left" vertical="center" wrapText="1" indent="1"/>
    </xf>
    <xf numFmtId="0" fontId="13" fillId="0" borderId="0" xfId="0" applyFont="1" applyAlignment="1">
      <alignment horizontal="left" vertical="center" wrapText="1" indent="1"/>
    </xf>
    <xf numFmtId="0" fontId="0" fillId="0" borderId="0" xfId="0" applyAlignment="1">
      <alignment horizontal="left" wrapText="1" indent="1"/>
    </xf>
    <xf numFmtId="0" fontId="9" fillId="0" borderId="0" xfId="0" applyFont="1" applyAlignment="1">
      <alignment horizontal="left" vertical="center" wrapText="1" indent="1"/>
    </xf>
    <xf numFmtId="0" fontId="10" fillId="0" borderId="2" xfId="0" applyFont="1" applyBorder="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validator.w3.org/" TargetMode="External"/><Relationship Id="rId1" Type="http://schemas.openxmlformats.org/officeDocument/2006/relationships/hyperlink" Target="https://trace.umd.edu/photosensitive-epilepsy-analysis-tool-peat-user-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902E-86A8-4CB6-939F-04792B3241B3}">
  <dimension ref="A1:H167"/>
  <sheetViews>
    <sheetView tabSelected="1" workbookViewId="0">
      <pane xSplit="1" ySplit="2" topLeftCell="B3" activePane="bottomRight" state="frozen"/>
      <selection pane="topRight" activeCell="B1" sqref="B1"/>
      <selection pane="bottomLeft" activeCell="A2" sqref="A2"/>
      <selection pane="bottomRight" activeCell="B4" sqref="B4"/>
    </sheetView>
  </sheetViews>
  <sheetFormatPr defaultColWidth="9.140625" defaultRowHeight="18" x14ac:dyDescent="0.25"/>
  <cols>
    <col min="1" max="1" width="43.140625" style="1" customWidth="1"/>
    <col min="2" max="4" width="42.85546875" style="1" customWidth="1"/>
    <col min="5" max="5" width="42.85546875" style="21" customWidth="1"/>
    <col min="6" max="6" width="42.85546875" style="1" customWidth="1"/>
    <col min="7" max="8" width="12.7109375" style="1" customWidth="1"/>
    <col min="9" max="16384" width="9.140625" style="1"/>
  </cols>
  <sheetData>
    <row r="1" spans="1:8" ht="24" customHeight="1" x14ac:dyDescent="0.25">
      <c r="A1" s="1" t="s">
        <v>419</v>
      </c>
      <c r="B1" s="1" t="s">
        <v>170</v>
      </c>
      <c r="C1" s="1" t="s">
        <v>260</v>
      </c>
      <c r="D1" s="1" t="s">
        <v>261</v>
      </c>
      <c r="G1" s="31" t="s">
        <v>199</v>
      </c>
      <c r="H1" s="29" t="s">
        <v>200</v>
      </c>
    </row>
    <row r="2" spans="1:8" s="2" customFormat="1" ht="60.75" customHeight="1" x14ac:dyDescent="0.25">
      <c r="A2" s="38" t="s">
        <v>420</v>
      </c>
      <c r="B2" s="3"/>
      <c r="C2" s="3"/>
      <c r="D2" s="3"/>
      <c r="E2" s="3"/>
      <c r="F2" s="3"/>
      <c r="G2" s="31"/>
      <c r="H2" s="29"/>
    </row>
    <row r="3" spans="1:8" s="4" customFormat="1" ht="27" customHeight="1" x14ac:dyDescent="0.3">
      <c r="A3" s="4" t="s">
        <v>205</v>
      </c>
      <c r="B3" s="5"/>
      <c r="C3" s="5"/>
      <c r="D3" s="5"/>
      <c r="E3" s="5"/>
      <c r="F3" s="5"/>
      <c r="G3" s="23"/>
    </row>
    <row r="4" spans="1:8" x14ac:dyDescent="0.25">
      <c r="A4" s="1" t="s">
        <v>0</v>
      </c>
      <c r="G4" s="24"/>
    </row>
    <row r="5" spans="1:8" x14ac:dyDescent="0.25">
      <c r="A5" s="1" t="s">
        <v>262</v>
      </c>
      <c r="G5" s="24"/>
    </row>
    <row r="6" spans="1:8" s="28" customFormat="1" x14ac:dyDescent="0.25">
      <c r="A6" s="28" t="s">
        <v>414</v>
      </c>
      <c r="G6" s="27"/>
    </row>
    <row r="7" spans="1:8" s="28" customFormat="1" x14ac:dyDescent="0.25">
      <c r="A7" s="28" t="s">
        <v>415</v>
      </c>
      <c r="G7" s="27"/>
    </row>
    <row r="8" spans="1:8" x14ac:dyDescent="0.25">
      <c r="A8" s="1" t="s">
        <v>1</v>
      </c>
      <c r="G8" s="24"/>
    </row>
    <row r="9" spans="1:8" ht="27" customHeight="1" x14ac:dyDescent="0.25">
      <c r="A9" s="1" t="s">
        <v>2</v>
      </c>
      <c r="B9" s="28" t="str">
        <f>IFERROR(((B5/B4)+IF(ISNUMBER(B6),B6,0)+IF(ISNUMBER(B7),B7,0))/COUNT(B5,B6,B7),"Incomplete Scoring")</f>
        <v>Incomplete Scoring</v>
      </c>
      <c r="C9" s="28" t="str">
        <f>IFERROR(((C5/C4)+IF(ISNUMBER(C6),C6,0)+IF(ISNUMBER(C7),C7,0))/COUNT(C5,C6,C7),"Incomplete Scoring")</f>
        <v>Incomplete Scoring</v>
      </c>
      <c r="D9" s="28" t="str">
        <f t="shared" ref="D9:F9" si="0">IFERROR(((D5/D4)+IF(ISNUMBER(D6),D6,0)+IF(ISNUMBER(D7),D7,0))/COUNT(D5,D6,D7),"Incomplete Scoring")</f>
        <v>Incomplete Scoring</v>
      </c>
      <c r="E9" s="28" t="str">
        <f t="shared" si="0"/>
        <v>Incomplete Scoring</v>
      </c>
      <c r="F9" s="28" t="str">
        <f t="shared" si="0"/>
        <v>Incomplete Scoring</v>
      </c>
      <c r="G9" s="24">
        <f>COUNTIF(B9:F9,1)</f>
        <v>0</v>
      </c>
      <c r="H9" s="1">
        <f>COUNTIF(B9:F9,0)</f>
        <v>0</v>
      </c>
    </row>
    <row r="10" spans="1:8" s="4" customFormat="1" ht="27" customHeight="1" x14ac:dyDescent="0.3">
      <c r="A10" s="30" t="s">
        <v>426</v>
      </c>
      <c r="B10" s="30"/>
      <c r="E10" s="20"/>
      <c r="G10" s="23"/>
    </row>
    <row r="11" spans="1:8" x14ac:dyDescent="0.25">
      <c r="A11" s="1" t="s">
        <v>3</v>
      </c>
      <c r="G11" s="24"/>
    </row>
    <row r="12" spans="1:8" ht="27" customHeight="1" x14ac:dyDescent="0.25">
      <c r="A12" s="1" t="s">
        <v>4</v>
      </c>
      <c r="C12" s="28"/>
      <c r="D12" s="28"/>
      <c r="E12" s="28"/>
      <c r="F12" s="28"/>
      <c r="G12" s="24">
        <f>COUNTIF(B12:F12,1)</f>
        <v>0</v>
      </c>
      <c r="H12" s="1">
        <f>COUNTIF(B12:F12,0)</f>
        <v>0</v>
      </c>
    </row>
    <row r="13" spans="1:8" s="4" customFormat="1" ht="27" customHeight="1" x14ac:dyDescent="0.3">
      <c r="A13" s="4" t="s">
        <v>206</v>
      </c>
      <c r="E13" s="20"/>
      <c r="G13" s="23"/>
    </row>
    <row r="14" spans="1:8" x14ac:dyDescent="0.25">
      <c r="A14" s="1" t="s">
        <v>5</v>
      </c>
      <c r="G14" s="24"/>
    </row>
    <row r="15" spans="1:8" ht="27" customHeight="1" x14ac:dyDescent="0.25">
      <c r="A15" s="1" t="s">
        <v>6</v>
      </c>
      <c r="B15" s="28"/>
      <c r="C15" s="28"/>
      <c r="D15" s="28"/>
      <c r="E15" s="28"/>
      <c r="F15" s="28"/>
      <c r="G15" s="24">
        <f>COUNTIF(B15:F15,1)</f>
        <v>0</v>
      </c>
      <c r="H15" s="1">
        <f>COUNTIF(B15:F15,0)</f>
        <v>0</v>
      </c>
    </row>
    <row r="16" spans="1:8" s="4" customFormat="1" ht="27" customHeight="1" x14ac:dyDescent="0.3">
      <c r="A16" s="30" t="s">
        <v>207</v>
      </c>
      <c r="B16" s="30"/>
      <c r="E16" s="20"/>
      <c r="G16" s="23"/>
    </row>
    <row r="17" spans="1:8" x14ac:dyDescent="0.25">
      <c r="A17" s="1" t="s">
        <v>7</v>
      </c>
      <c r="G17" s="24"/>
    </row>
    <row r="18" spans="1:8" ht="27" customHeight="1" x14ac:dyDescent="0.25">
      <c r="A18" s="1" t="s">
        <v>8</v>
      </c>
      <c r="B18" s="28"/>
      <c r="C18" s="28"/>
      <c r="D18" s="28"/>
      <c r="E18" s="28"/>
      <c r="F18" s="28"/>
      <c r="G18" s="24">
        <f>COUNTIF(B18:F18,1)</f>
        <v>0</v>
      </c>
      <c r="H18" s="1">
        <f>COUNTIF(B18:F18,0)</f>
        <v>0</v>
      </c>
    </row>
    <row r="19" spans="1:8" s="4" customFormat="1" ht="27" customHeight="1" x14ac:dyDescent="0.3">
      <c r="A19" s="4" t="s">
        <v>208</v>
      </c>
      <c r="E19" s="20"/>
      <c r="G19" s="23"/>
    </row>
    <row r="20" spans="1:8" x14ac:dyDescent="0.25">
      <c r="A20" s="1" t="s">
        <v>9</v>
      </c>
      <c r="G20" s="24"/>
    </row>
    <row r="21" spans="1:8" ht="27" customHeight="1" x14ac:dyDescent="0.25">
      <c r="A21" s="1" t="s">
        <v>10</v>
      </c>
      <c r="B21" s="28"/>
      <c r="C21" s="28"/>
      <c r="D21" s="28"/>
      <c r="E21" s="28"/>
      <c r="F21" s="28"/>
      <c r="G21" s="24">
        <f>COUNTIF(B21:F21,1)</f>
        <v>0</v>
      </c>
      <c r="H21" s="1">
        <f>COUNTIF(B21:F21,0)</f>
        <v>0</v>
      </c>
    </row>
    <row r="22" spans="1:8" s="4" customFormat="1" ht="27" customHeight="1" x14ac:dyDescent="0.3">
      <c r="A22" s="30" t="s">
        <v>432</v>
      </c>
      <c r="B22" s="30"/>
      <c r="E22" s="20"/>
      <c r="G22" s="23"/>
    </row>
    <row r="23" spans="1:8" x14ac:dyDescent="0.25">
      <c r="A23" s="1" t="s">
        <v>11</v>
      </c>
      <c r="G23" s="24"/>
    </row>
    <row r="24" spans="1:8" ht="27" customHeight="1" x14ac:dyDescent="0.25">
      <c r="A24" s="1" t="s">
        <v>12</v>
      </c>
      <c r="B24" s="28"/>
      <c r="C24" s="28"/>
      <c r="D24" s="28"/>
      <c r="E24" s="28"/>
      <c r="F24" s="28"/>
      <c r="G24" s="24">
        <f>COUNTIF(B24:F24,1)</f>
        <v>0</v>
      </c>
      <c r="H24" s="1">
        <f>COUNTIF(B24:F24,0)</f>
        <v>0</v>
      </c>
    </row>
    <row r="25" spans="1:8" s="4" customFormat="1" ht="27" customHeight="1" x14ac:dyDescent="0.3">
      <c r="A25" s="4" t="s">
        <v>182</v>
      </c>
      <c r="E25" s="20"/>
      <c r="G25" s="23"/>
    </row>
    <row r="26" spans="1:8" x14ac:dyDescent="0.25">
      <c r="A26" s="6" t="s">
        <v>13</v>
      </c>
      <c r="G26" s="24"/>
    </row>
    <row r="27" spans="1:8" ht="27" customHeight="1" x14ac:dyDescent="0.25">
      <c r="A27" s="1" t="s">
        <v>14</v>
      </c>
      <c r="B27" s="28"/>
      <c r="C27" s="28"/>
      <c r="D27" s="28"/>
      <c r="E27" s="28"/>
      <c r="F27" s="28"/>
      <c r="G27" s="24">
        <f>COUNTIF(B27:F27,1)</f>
        <v>0</v>
      </c>
      <c r="H27" s="1">
        <f>COUNTIF(B27:F27,0)</f>
        <v>0</v>
      </c>
    </row>
    <row r="28" spans="1:8" s="4" customFormat="1" ht="27" customHeight="1" x14ac:dyDescent="0.3">
      <c r="A28" s="4" t="s">
        <v>183</v>
      </c>
      <c r="E28" s="20"/>
      <c r="G28" s="23"/>
    </row>
    <row r="29" spans="1:8" x14ac:dyDescent="0.25">
      <c r="A29" s="1" t="s">
        <v>15</v>
      </c>
      <c r="G29" s="24"/>
    </row>
    <row r="30" spans="1:8" ht="27" customHeight="1" x14ac:dyDescent="0.25">
      <c r="A30" s="1" t="s">
        <v>16</v>
      </c>
      <c r="B30" s="28"/>
      <c r="C30" s="28"/>
      <c r="D30" s="28"/>
      <c r="E30" s="28"/>
      <c r="F30" s="28"/>
      <c r="G30" s="24">
        <f>COUNTIF(B30:F30,1)</f>
        <v>0</v>
      </c>
      <c r="H30" s="1">
        <f>COUNTIF(B30:F30,0)</f>
        <v>0</v>
      </c>
    </row>
    <row r="31" spans="1:8" s="4" customFormat="1" ht="27" customHeight="1" x14ac:dyDescent="0.3">
      <c r="A31" s="4" t="s">
        <v>184</v>
      </c>
      <c r="E31" s="20"/>
      <c r="G31" s="23"/>
    </row>
    <row r="32" spans="1:8" x14ac:dyDescent="0.25">
      <c r="A32" s="1" t="s">
        <v>17</v>
      </c>
      <c r="G32" s="24"/>
    </row>
    <row r="33" spans="1:8" ht="27" customHeight="1" x14ac:dyDescent="0.25">
      <c r="A33" s="1" t="s">
        <v>18</v>
      </c>
      <c r="B33" s="28"/>
      <c r="C33" s="28"/>
      <c r="D33" s="28"/>
      <c r="E33" s="28"/>
      <c r="F33" s="28"/>
      <c r="G33" s="24">
        <f>COUNTIF(B33:F33,1)</f>
        <v>0</v>
      </c>
      <c r="H33" s="1">
        <f>COUNTIF(B33:F33,0)</f>
        <v>0</v>
      </c>
    </row>
    <row r="34" spans="1:8" s="4" customFormat="1" ht="27" customHeight="1" x14ac:dyDescent="0.3">
      <c r="A34" s="4" t="s">
        <v>113</v>
      </c>
      <c r="E34" s="20"/>
      <c r="G34" s="23"/>
    </row>
    <row r="35" spans="1:8" x14ac:dyDescent="0.25">
      <c r="A35" s="1" t="s">
        <v>145</v>
      </c>
      <c r="G35" s="24"/>
    </row>
    <row r="36" spans="1:8" ht="27" customHeight="1" x14ac:dyDescent="0.25">
      <c r="A36" s="1" t="s">
        <v>146</v>
      </c>
      <c r="B36" s="28"/>
      <c r="C36" s="28"/>
      <c r="D36" s="28"/>
      <c r="E36" s="28"/>
      <c r="F36" s="28"/>
      <c r="G36" s="24">
        <f>COUNTIF(B36:F36,1)</f>
        <v>0</v>
      </c>
      <c r="H36" s="1">
        <f>COUNTIF(B36:F36,0)</f>
        <v>0</v>
      </c>
    </row>
    <row r="37" spans="1:8" s="4" customFormat="1" ht="27" customHeight="1" x14ac:dyDescent="0.3">
      <c r="A37" s="4" t="s">
        <v>125</v>
      </c>
      <c r="E37" s="20"/>
      <c r="G37" s="23"/>
    </row>
    <row r="38" spans="1:8" x14ac:dyDescent="0.25">
      <c r="A38" s="1" t="s">
        <v>147</v>
      </c>
      <c r="G38" s="24"/>
    </row>
    <row r="39" spans="1:8" ht="27" customHeight="1" x14ac:dyDescent="0.25">
      <c r="A39" s="1" t="s">
        <v>148</v>
      </c>
      <c r="B39" s="28"/>
      <c r="C39" s="28"/>
      <c r="D39" s="28"/>
      <c r="E39" s="28"/>
      <c r="F39" s="28"/>
      <c r="G39" s="24">
        <f>COUNTIF(B39:F39,1)</f>
        <v>0</v>
      </c>
      <c r="H39" s="1">
        <f>COUNTIF(B39:F39,0)</f>
        <v>0</v>
      </c>
    </row>
    <row r="40" spans="1:8" s="4" customFormat="1" ht="27" customHeight="1" x14ac:dyDescent="0.3">
      <c r="A40" s="4" t="s">
        <v>185</v>
      </c>
      <c r="E40" s="20"/>
      <c r="G40" s="23"/>
    </row>
    <row r="41" spans="1:8" x14ac:dyDescent="0.25">
      <c r="A41" s="6" t="s">
        <v>19</v>
      </c>
      <c r="G41" s="24"/>
    </row>
    <row r="42" spans="1:8" ht="27" customHeight="1" x14ac:dyDescent="0.25">
      <c r="A42" s="1" t="s">
        <v>20</v>
      </c>
      <c r="B42" s="28"/>
      <c r="C42" s="28"/>
      <c r="D42" s="28"/>
      <c r="E42" s="28"/>
      <c r="F42" s="28"/>
      <c r="G42" s="24">
        <f>COUNTIF(B42:F42,1)</f>
        <v>0</v>
      </c>
      <c r="H42" s="1">
        <f>COUNTIF(B42:F42,0)</f>
        <v>0</v>
      </c>
    </row>
    <row r="43" spans="1:8" s="4" customFormat="1" ht="27" customHeight="1" x14ac:dyDescent="0.3">
      <c r="A43" s="4" t="s">
        <v>186</v>
      </c>
      <c r="E43" s="20"/>
      <c r="G43" s="23"/>
    </row>
    <row r="44" spans="1:8" x14ac:dyDescent="0.25">
      <c r="A44" s="1" t="s">
        <v>21</v>
      </c>
      <c r="G44" s="24"/>
    </row>
    <row r="45" spans="1:8" ht="27" customHeight="1" x14ac:dyDescent="0.25">
      <c r="A45" s="1" t="s">
        <v>22</v>
      </c>
      <c r="B45" s="28"/>
      <c r="C45" s="28"/>
      <c r="D45" s="28"/>
      <c r="E45" s="28"/>
      <c r="F45" s="28"/>
      <c r="G45" s="24">
        <f>COUNTIF(B45:F45,1)</f>
        <v>0</v>
      </c>
      <c r="H45" s="1">
        <f>COUNTIF(B45:F45,0)</f>
        <v>0</v>
      </c>
    </row>
    <row r="46" spans="1:8" s="4" customFormat="1" ht="27" customHeight="1" x14ac:dyDescent="0.3">
      <c r="A46" s="4" t="s">
        <v>187</v>
      </c>
      <c r="E46" s="20"/>
      <c r="G46" s="23"/>
    </row>
    <row r="47" spans="1:8" x14ac:dyDescent="0.25">
      <c r="A47" s="6" t="s">
        <v>23</v>
      </c>
      <c r="G47" s="24"/>
    </row>
    <row r="48" spans="1:8" ht="27" customHeight="1" x14ac:dyDescent="0.25">
      <c r="A48" s="1" t="s">
        <v>24</v>
      </c>
      <c r="B48" s="28"/>
      <c r="C48" s="28"/>
      <c r="D48" s="28"/>
      <c r="E48" s="28"/>
      <c r="F48" s="28"/>
      <c r="G48" s="24">
        <f>COUNTIF(B48:F48,1)</f>
        <v>0</v>
      </c>
      <c r="H48" s="1">
        <f>COUNTIF(B48:F48,0)</f>
        <v>0</v>
      </c>
    </row>
    <row r="49" spans="1:8" s="4" customFormat="1" ht="27" customHeight="1" x14ac:dyDescent="0.3">
      <c r="A49" s="4" t="s">
        <v>188</v>
      </c>
      <c r="E49" s="20"/>
      <c r="G49" s="23"/>
    </row>
    <row r="50" spans="1:8" x14ac:dyDescent="0.25">
      <c r="A50" s="1" t="s">
        <v>25</v>
      </c>
      <c r="G50" s="24"/>
    </row>
    <row r="51" spans="1:8" ht="27" customHeight="1" x14ac:dyDescent="0.25">
      <c r="A51" s="1" t="s">
        <v>26</v>
      </c>
      <c r="B51" s="28"/>
      <c r="C51" s="28"/>
      <c r="D51" s="28"/>
      <c r="E51" s="28"/>
      <c r="F51" s="28"/>
      <c r="G51" s="24">
        <f>COUNTIF(B51:F51,1)</f>
        <v>0</v>
      </c>
      <c r="H51" s="1">
        <f>COUNTIF(B51:F51,0)</f>
        <v>0</v>
      </c>
    </row>
    <row r="52" spans="1:8" s="4" customFormat="1" ht="27" customHeight="1" x14ac:dyDescent="0.3">
      <c r="A52" s="4" t="s">
        <v>189</v>
      </c>
      <c r="E52" s="20"/>
      <c r="G52" s="23"/>
    </row>
    <row r="53" spans="1:8" x14ac:dyDescent="0.25">
      <c r="A53" s="1" t="s">
        <v>27</v>
      </c>
      <c r="G53" s="24"/>
    </row>
    <row r="54" spans="1:8" ht="27" customHeight="1" x14ac:dyDescent="0.25">
      <c r="A54" s="1" t="s">
        <v>28</v>
      </c>
      <c r="B54" s="28"/>
      <c r="C54" s="28"/>
      <c r="D54" s="28"/>
      <c r="E54" s="28"/>
      <c r="F54" s="28"/>
      <c r="G54" s="24">
        <f>COUNTIF(B54:F54,1)</f>
        <v>0</v>
      </c>
      <c r="H54" s="1">
        <f>COUNTIF(B54:F54,0)</f>
        <v>0</v>
      </c>
    </row>
    <row r="55" spans="1:8" s="4" customFormat="1" ht="27" customHeight="1" x14ac:dyDescent="0.3">
      <c r="A55" s="4" t="s">
        <v>128</v>
      </c>
      <c r="E55" s="20"/>
      <c r="G55" s="23"/>
    </row>
    <row r="56" spans="1:8" x14ac:dyDescent="0.25">
      <c r="A56" s="1" t="s">
        <v>149</v>
      </c>
      <c r="G56" s="24"/>
    </row>
    <row r="57" spans="1:8" ht="27" customHeight="1" x14ac:dyDescent="0.25">
      <c r="A57" s="1" t="s">
        <v>150</v>
      </c>
      <c r="B57" s="28"/>
      <c r="C57" s="28"/>
      <c r="D57" s="28"/>
      <c r="E57" s="28"/>
      <c r="F57" s="28"/>
      <c r="G57" s="24">
        <f>COUNTIF(B57:F57,1)</f>
        <v>0</v>
      </c>
      <c r="H57" s="1">
        <f>COUNTIF(B57:F57,0)</f>
        <v>0</v>
      </c>
    </row>
    <row r="58" spans="1:8" s="4" customFormat="1" ht="27" customHeight="1" x14ac:dyDescent="0.3">
      <c r="A58" s="4" t="s">
        <v>190</v>
      </c>
      <c r="E58" s="20"/>
      <c r="G58" s="23"/>
    </row>
    <row r="59" spans="1:8" x14ac:dyDescent="0.25">
      <c r="A59" s="6" t="s">
        <v>151</v>
      </c>
      <c r="G59" s="24"/>
    </row>
    <row r="60" spans="1:8" ht="27" customHeight="1" x14ac:dyDescent="0.25">
      <c r="A60" s="1" t="s">
        <v>152</v>
      </c>
      <c r="B60" s="28"/>
      <c r="C60" s="28"/>
      <c r="D60" s="28"/>
      <c r="E60" s="28"/>
      <c r="F60" s="28"/>
      <c r="G60" s="24">
        <f>COUNTIF(B60:F60,1)</f>
        <v>0</v>
      </c>
      <c r="H60" s="1">
        <f>COUNTIF(B60:F60,0)</f>
        <v>0</v>
      </c>
    </row>
    <row r="61" spans="1:8" s="4" customFormat="1" ht="27" customHeight="1" x14ac:dyDescent="0.3">
      <c r="A61" s="4" t="s">
        <v>130</v>
      </c>
      <c r="E61" s="20"/>
      <c r="G61" s="23"/>
    </row>
    <row r="62" spans="1:8" x14ac:dyDescent="0.25">
      <c r="A62" s="1" t="s">
        <v>153</v>
      </c>
      <c r="G62" s="24"/>
    </row>
    <row r="63" spans="1:8" ht="27" customHeight="1" x14ac:dyDescent="0.25">
      <c r="A63" s="1" t="s">
        <v>154</v>
      </c>
      <c r="B63" s="28"/>
      <c r="C63" s="28"/>
      <c r="D63" s="28"/>
      <c r="E63" s="28"/>
      <c r="F63" s="28"/>
      <c r="G63" s="24">
        <f>COUNTIF(B63:F63,1)</f>
        <v>0</v>
      </c>
      <c r="H63" s="1">
        <f>COUNTIF(B63:F63,0)</f>
        <v>0</v>
      </c>
    </row>
    <row r="64" spans="1:8" s="4" customFormat="1" ht="27" customHeight="1" x14ac:dyDescent="0.3">
      <c r="A64" s="30" t="s">
        <v>131</v>
      </c>
      <c r="B64" s="30"/>
      <c r="E64" s="20"/>
      <c r="G64" s="23"/>
    </row>
    <row r="65" spans="1:8" x14ac:dyDescent="0.25">
      <c r="A65" s="1" t="s">
        <v>155</v>
      </c>
      <c r="G65" s="24"/>
    </row>
    <row r="66" spans="1:8" ht="27" customHeight="1" x14ac:dyDescent="0.25">
      <c r="A66" s="1" t="s">
        <v>156</v>
      </c>
      <c r="B66" s="28"/>
      <c r="C66" s="28"/>
      <c r="D66" s="28"/>
      <c r="E66" s="28"/>
      <c r="F66" s="28"/>
      <c r="G66" s="24">
        <f>COUNTIF(B66:F66,1)</f>
        <v>0</v>
      </c>
      <c r="H66" s="1">
        <f>COUNTIF(B66:F66,0)</f>
        <v>0</v>
      </c>
    </row>
    <row r="67" spans="1:8" s="4" customFormat="1" ht="27" customHeight="1" x14ac:dyDescent="0.3">
      <c r="A67" s="4" t="s">
        <v>169</v>
      </c>
      <c r="E67" s="20"/>
      <c r="G67" s="23"/>
    </row>
    <row r="68" spans="1:8" x14ac:dyDescent="0.25">
      <c r="A68" s="6" t="s">
        <v>29</v>
      </c>
      <c r="G68" s="24"/>
    </row>
    <row r="69" spans="1:8" ht="27" customHeight="1" x14ac:dyDescent="0.25">
      <c r="A69" s="1" t="s">
        <v>30</v>
      </c>
      <c r="B69" s="28"/>
      <c r="C69" s="28"/>
      <c r="D69" s="28"/>
      <c r="E69" s="28"/>
      <c r="F69" s="28"/>
      <c r="G69" s="24">
        <f>COUNTIF(B69:F69,1)</f>
        <v>0</v>
      </c>
      <c r="H69" s="1">
        <f>COUNTIF(B69:F69,0)</f>
        <v>0</v>
      </c>
    </row>
    <row r="70" spans="1:8" s="4" customFormat="1" ht="27" customHeight="1" x14ac:dyDescent="0.3">
      <c r="A70" s="4" t="s">
        <v>191</v>
      </c>
      <c r="E70" s="20"/>
      <c r="G70" s="23"/>
    </row>
    <row r="71" spans="1:8" x14ac:dyDescent="0.25">
      <c r="A71" s="1" t="s">
        <v>31</v>
      </c>
      <c r="G71" s="24"/>
    </row>
    <row r="72" spans="1:8" ht="27" customHeight="1" x14ac:dyDescent="0.25">
      <c r="A72" s="1" t="s">
        <v>32</v>
      </c>
      <c r="B72" s="28"/>
      <c r="C72" s="28"/>
      <c r="D72" s="28"/>
      <c r="E72" s="28"/>
      <c r="F72" s="28"/>
      <c r="G72" s="24">
        <f>COUNTIF(B72:F72,1)</f>
        <v>0</v>
      </c>
      <c r="H72" s="1">
        <f>COUNTIF(B72:F72,0)</f>
        <v>0</v>
      </c>
    </row>
    <row r="73" spans="1:8" s="4" customFormat="1" ht="27" customHeight="1" x14ac:dyDescent="0.3">
      <c r="A73" s="19" t="s">
        <v>135</v>
      </c>
      <c r="B73" s="19"/>
      <c r="E73" s="20"/>
      <c r="G73" s="23"/>
    </row>
    <row r="74" spans="1:8" x14ac:dyDescent="0.25">
      <c r="A74" s="1" t="s">
        <v>157</v>
      </c>
      <c r="G74" s="24"/>
    </row>
    <row r="75" spans="1:8" ht="27" customHeight="1" x14ac:dyDescent="0.25">
      <c r="A75" s="1" t="s">
        <v>158</v>
      </c>
      <c r="B75" s="28"/>
      <c r="C75" s="28"/>
      <c r="D75" s="28"/>
      <c r="E75" s="28"/>
      <c r="F75" s="28"/>
      <c r="G75" s="24">
        <f>COUNTIF(B75:F75,1)</f>
        <v>0</v>
      </c>
      <c r="H75" s="1">
        <f>COUNTIF(B75:F75,0)</f>
        <v>0</v>
      </c>
    </row>
    <row r="76" spans="1:8" s="4" customFormat="1" ht="27" customHeight="1" x14ac:dyDescent="0.3">
      <c r="A76" s="4" t="s">
        <v>192</v>
      </c>
      <c r="E76" s="20"/>
      <c r="G76" s="23"/>
    </row>
    <row r="77" spans="1:8" x14ac:dyDescent="0.25">
      <c r="A77" s="6" t="s">
        <v>33</v>
      </c>
      <c r="C77" s="13"/>
      <c r="D77" s="13"/>
      <c r="F77" s="13"/>
      <c r="G77" s="24"/>
    </row>
    <row r="78" spans="1:8" ht="27" customHeight="1" x14ac:dyDescent="0.25">
      <c r="A78" s="1" t="s">
        <v>34</v>
      </c>
      <c r="B78" s="28"/>
      <c r="C78" s="28"/>
      <c r="D78" s="28"/>
      <c r="E78" s="28"/>
      <c r="F78" s="28"/>
      <c r="G78" s="24">
        <f>COUNTIF(B78:F78,1)</f>
        <v>0</v>
      </c>
      <c r="H78" s="1">
        <f>COUNTIF(B78:F78,0)</f>
        <v>0</v>
      </c>
    </row>
    <row r="79" spans="1:8" s="4" customFormat="1" ht="27" customHeight="1" x14ac:dyDescent="0.3">
      <c r="A79" s="4" t="s">
        <v>452</v>
      </c>
      <c r="E79" s="20"/>
      <c r="G79" s="23"/>
    </row>
    <row r="80" spans="1:8" x14ac:dyDescent="0.25">
      <c r="A80" s="1" t="s">
        <v>35</v>
      </c>
      <c r="G80" s="24"/>
    </row>
    <row r="81" spans="1:8" ht="27" customHeight="1" x14ac:dyDescent="0.25">
      <c r="A81" s="1" t="s">
        <v>36</v>
      </c>
      <c r="B81" s="28"/>
      <c r="C81" s="28"/>
      <c r="D81" s="28"/>
      <c r="E81" s="28"/>
      <c r="F81" s="28"/>
      <c r="G81" s="24">
        <f>COUNTIF(B81:F81,1)</f>
        <v>0</v>
      </c>
      <c r="H81" s="1">
        <f>COUNTIF(B81:F81,0)</f>
        <v>0</v>
      </c>
    </row>
    <row r="82" spans="1:8" s="4" customFormat="1" ht="27" customHeight="1" x14ac:dyDescent="0.3">
      <c r="A82" s="30" t="s">
        <v>453</v>
      </c>
      <c r="B82" s="42"/>
      <c r="E82" s="20"/>
      <c r="G82" s="23"/>
    </row>
    <row r="83" spans="1:8" ht="18.75" customHeight="1" x14ac:dyDescent="0.25">
      <c r="A83" s="1" t="s">
        <v>37</v>
      </c>
      <c r="G83" s="24"/>
    </row>
    <row r="84" spans="1:8" ht="27" customHeight="1" x14ac:dyDescent="0.25">
      <c r="A84" s="1" t="s">
        <v>38</v>
      </c>
      <c r="B84" s="28"/>
      <c r="C84" s="28"/>
      <c r="D84" s="28"/>
      <c r="E84" s="28"/>
      <c r="F84" s="28"/>
      <c r="G84" s="24">
        <f>COUNTIF(B84:F84,1)</f>
        <v>0</v>
      </c>
      <c r="H84" s="1">
        <f>COUNTIF(B84:F84,0)</f>
        <v>0</v>
      </c>
    </row>
    <row r="85" spans="1:8" s="4" customFormat="1" ht="27" customHeight="1" x14ac:dyDescent="0.3">
      <c r="A85" s="4" t="s">
        <v>193</v>
      </c>
      <c r="E85" s="20"/>
      <c r="G85" s="23"/>
    </row>
    <row r="86" spans="1:8" x14ac:dyDescent="0.25">
      <c r="A86" s="1" t="s">
        <v>39</v>
      </c>
      <c r="G86" s="24"/>
    </row>
    <row r="87" spans="1:8" ht="27" customHeight="1" x14ac:dyDescent="0.25">
      <c r="A87" s="1" t="s">
        <v>40</v>
      </c>
      <c r="B87" s="28"/>
      <c r="C87" s="28"/>
      <c r="D87" s="28"/>
      <c r="E87" s="28"/>
      <c r="F87" s="28"/>
      <c r="G87" s="24">
        <f>COUNTIF(B87:F87,1)</f>
        <v>0</v>
      </c>
      <c r="H87" s="1">
        <f>COUNTIF(B87:F87,0)</f>
        <v>0</v>
      </c>
    </row>
    <row r="88" spans="1:8" s="4" customFormat="1" ht="27" customHeight="1" x14ac:dyDescent="0.3">
      <c r="A88" s="4" t="s">
        <v>194</v>
      </c>
      <c r="E88" s="20"/>
      <c r="G88" s="23"/>
    </row>
    <row r="89" spans="1:8" x14ac:dyDescent="0.25">
      <c r="A89" s="1" t="s">
        <v>41</v>
      </c>
      <c r="G89" s="24"/>
    </row>
    <row r="90" spans="1:8" ht="27" customHeight="1" x14ac:dyDescent="0.25">
      <c r="A90" s="1" t="s">
        <v>42</v>
      </c>
      <c r="B90" s="28"/>
      <c r="C90" s="28"/>
      <c r="D90" s="28"/>
      <c r="E90" s="28"/>
      <c r="F90" s="28"/>
      <c r="G90" s="24">
        <f>COUNTIF(B90:F90,1)</f>
        <v>0</v>
      </c>
      <c r="H90" s="1">
        <f>COUNTIF(B90:F90,0)</f>
        <v>0</v>
      </c>
    </row>
    <row r="91" spans="1:8" s="4" customFormat="1" ht="27" customHeight="1" x14ac:dyDescent="0.3">
      <c r="A91" s="4" t="s">
        <v>195</v>
      </c>
      <c r="E91" s="20"/>
      <c r="G91" s="23"/>
    </row>
    <row r="92" spans="1:8" x14ac:dyDescent="0.25">
      <c r="A92" s="1" t="s">
        <v>43</v>
      </c>
      <c r="G92" s="24"/>
    </row>
    <row r="93" spans="1:8" ht="27" customHeight="1" x14ac:dyDescent="0.25">
      <c r="A93" s="1" t="s">
        <v>44</v>
      </c>
      <c r="B93" s="28"/>
      <c r="C93" s="28"/>
      <c r="D93" s="28"/>
      <c r="E93" s="28"/>
      <c r="F93" s="28"/>
      <c r="G93" s="24">
        <f>COUNTIF(B93:F93,1)</f>
        <v>0</v>
      </c>
      <c r="H93" s="1">
        <f>COUNTIF(B93:F93,0)</f>
        <v>0</v>
      </c>
    </row>
    <row r="94" spans="1:8" s="4" customFormat="1" ht="27" customHeight="1" x14ac:dyDescent="0.3">
      <c r="A94" s="30" t="s">
        <v>196</v>
      </c>
      <c r="B94" s="30"/>
      <c r="E94" s="20"/>
      <c r="G94" s="23"/>
    </row>
    <row r="95" spans="1:8" x14ac:dyDescent="0.25">
      <c r="A95" s="1" t="s">
        <v>171</v>
      </c>
      <c r="G95" s="24"/>
    </row>
    <row r="96" spans="1:8" x14ac:dyDescent="0.25">
      <c r="A96" s="1" t="s">
        <v>172</v>
      </c>
      <c r="G96" s="24"/>
    </row>
    <row r="97" spans="1:8" x14ac:dyDescent="0.25">
      <c r="A97" s="1" t="s">
        <v>45</v>
      </c>
      <c r="G97" s="24"/>
    </row>
    <row r="98" spans="1:8" ht="27" customHeight="1" x14ac:dyDescent="0.25">
      <c r="A98" s="1" t="s">
        <v>46</v>
      </c>
      <c r="B98" s="1" t="e">
        <f t="shared" ref="B98" si="1">IFERROR(B96/B95,NA())</f>
        <v>#N/A</v>
      </c>
      <c r="C98" s="1" t="e">
        <f t="shared" ref="C98" si="2">IFERROR(C96/C95,NA())</f>
        <v>#N/A</v>
      </c>
      <c r="D98" s="1" t="e">
        <f t="shared" ref="D98:F98" si="3">IFERROR(D96/D95,NA())</f>
        <v>#N/A</v>
      </c>
      <c r="E98" s="21" t="e">
        <f t="shared" si="3"/>
        <v>#N/A</v>
      </c>
      <c r="F98" s="1" t="e">
        <f t="shared" si="3"/>
        <v>#N/A</v>
      </c>
      <c r="G98" s="24">
        <f>COUNTIF(B98:F98,1)</f>
        <v>0</v>
      </c>
      <c r="H98" s="1">
        <f>COUNTIF(B98:F98,0)</f>
        <v>0</v>
      </c>
    </row>
    <row r="99" spans="1:8" s="4" customFormat="1" ht="27" customHeight="1" x14ac:dyDescent="0.3">
      <c r="A99" s="4" t="s">
        <v>181</v>
      </c>
      <c r="E99" s="20"/>
      <c r="G99" s="23"/>
    </row>
    <row r="100" spans="1:8" x14ac:dyDescent="0.25">
      <c r="A100" s="1" t="s">
        <v>47</v>
      </c>
      <c r="G100" s="24"/>
    </row>
    <row r="101" spans="1:8" ht="27" customHeight="1" x14ac:dyDescent="0.25">
      <c r="A101" s="1" t="s">
        <v>48</v>
      </c>
      <c r="B101" s="28"/>
      <c r="C101" s="28"/>
      <c r="D101" s="28"/>
      <c r="E101" s="28"/>
      <c r="F101" s="28"/>
      <c r="G101" s="24">
        <f>COUNTIF(B101:F101,1)</f>
        <v>0</v>
      </c>
      <c r="H101" s="1">
        <f>COUNTIF(B101:F101,0)</f>
        <v>0</v>
      </c>
    </row>
    <row r="102" spans="1:8" s="4" customFormat="1" ht="27" customHeight="1" x14ac:dyDescent="0.3">
      <c r="A102" s="4" t="s">
        <v>460</v>
      </c>
      <c r="E102" s="20"/>
      <c r="G102" s="23"/>
    </row>
    <row r="103" spans="1:8" x14ac:dyDescent="0.25">
      <c r="A103" s="1" t="s">
        <v>179</v>
      </c>
      <c r="G103" s="24"/>
    </row>
    <row r="104" spans="1:8" x14ac:dyDescent="0.25">
      <c r="A104" s="1" t="s">
        <v>180</v>
      </c>
      <c r="G104" s="24"/>
    </row>
    <row r="105" spans="1:8" x14ac:dyDescent="0.25">
      <c r="A105" s="1" t="s">
        <v>49</v>
      </c>
      <c r="G105" s="24"/>
    </row>
    <row r="106" spans="1:8" ht="27" customHeight="1" x14ac:dyDescent="0.25">
      <c r="A106" s="1" t="s">
        <v>50</v>
      </c>
      <c r="B106" s="1" t="e">
        <f t="shared" ref="B106" si="4">IFERROR(B104/B103,NA())</f>
        <v>#N/A</v>
      </c>
      <c r="C106" s="1" t="e">
        <f t="shared" ref="C106" si="5">IFERROR(C104/C103,NA())</f>
        <v>#N/A</v>
      </c>
      <c r="D106" s="1" t="e">
        <f t="shared" ref="D106:F106" si="6">IFERROR(D104/D103,NA())</f>
        <v>#N/A</v>
      </c>
      <c r="E106" s="21" t="e">
        <f t="shared" si="6"/>
        <v>#N/A</v>
      </c>
      <c r="F106" s="1" t="e">
        <f t="shared" si="6"/>
        <v>#N/A</v>
      </c>
      <c r="G106" s="24">
        <f>COUNTIF(B106:F106,1)</f>
        <v>0</v>
      </c>
      <c r="H106" s="1">
        <f>COUNTIF(B106:F106,0)</f>
        <v>0</v>
      </c>
    </row>
    <row r="107" spans="1:8" s="4" customFormat="1" ht="27" customHeight="1" x14ac:dyDescent="0.3">
      <c r="A107" s="4" t="s">
        <v>178</v>
      </c>
      <c r="E107" s="20"/>
      <c r="G107" s="23"/>
    </row>
    <row r="108" spans="1:8" x14ac:dyDescent="0.25">
      <c r="A108" s="1" t="s">
        <v>51</v>
      </c>
      <c r="G108" s="24"/>
    </row>
    <row r="109" spans="1:8" ht="27" customHeight="1" x14ac:dyDescent="0.25">
      <c r="A109" s="1" t="s">
        <v>52</v>
      </c>
      <c r="B109" s="28"/>
      <c r="C109" s="28"/>
      <c r="D109" s="28"/>
      <c r="E109" s="28"/>
      <c r="F109" s="28"/>
      <c r="G109" s="24">
        <f>COUNTIF(B109:F109,1)</f>
        <v>0</v>
      </c>
      <c r="H109" s="1">
        <f>COUNTIF(B109:F109,0)</f>
        <v>0</v>
      </c>
    </row>
    <row r="110" spans="1:8" s="4" customFormat="1" ht="27" customHeight="1" x14ac:dyDescent="0.3">
      <c r="A110" s="4" t="s">
        <v>137</v>
      </c>
      <c r="E110" s="20"/>
      <c r="G110" s="23"/>
    </row>
    <row r="111" spans="1:8" x14ac:dyDescent="0.25">
      <c r="A111" s="1" t="s">
        <v>159</v>
      </c>
      <c r="B111" s="7"/>
      <c r="C111" s="7"/>
      <c r="D111" s="7"/>
      <c r="E111" s="7"/>
      <c r="F111" s="7"/>
      <c r="G111" s="24"/>
    </row>
    <row r="112" spans="1:8" ht="27" customHeight="1" x14ac:dyDescent="0.25">
      <c r="A112" s="1" t="s">
        <v>160</v>
      </c>
      <c r="B112" s="28"/>
      <c r="C112" s="28"/>
      <c r="D112" s="28"/>
      <c r="E112" s="28"/>
      <c r="F112" s="28"/>
      <c r="G112" s="24">
        <f>COUNTIF(B112:F112,1)</f>
        <v>0</v>
      </c>
      <c r="H112" s="1">
        <f>COUNTIF(B112:F112,0)</f>
        <v>0</v>
      </c>
    </row>
    <row r="113" spans="1:8" s="4" customFormat="1" ht="27" customHeight="1" x14ac:dyDescent="0.3">
      <c r="A113" s="4" t="s">
        <v>465</v>
      </c>
      <c r="E113" s="20"/>
      <c r="G113" s="23"/>
    </row>
    <row r="114" spans="1:8" x14ac:dyDescent="0.25">
      <c r="A114" s="1" t="s">
        <v>161</v>
      </c>
      <c r="B114" s="7"/>
      <c r="C114" s="7"/>
      <c r="D114" s="7"/>
      <c r="E114" s="7"/>
      <c r="F114" s="7"/>
      <c r="G114" s="24"/>
    </row>
    <row r="115" spans="1:8" ht="27" customHeight="1" x14ac:dyDescent="0.25">
      <c r="A115" s="1" t="s">
        <v>162</v>
      </c>
      <c r="B115" s="28"/>
      <c r="C115" s="28"/>
      <c r="D115" s="28"/>
      <c r="E115" s="28"/>
      <c r="F115" s="28"/>
      <c r="G115" s="24">
        <f>COUNTIF(B115:F115,1)</f>
        <v>0</v>
      </c>
      <c r="H115" s="1">
        <f>COUNTIF(B115:F115,0)</f>
        <v>0</v>
      </c>
    </row>
    <row r="116" spans="1:8" s="4" customFormat="1" ht="27" customHeight="1" x14ac:dyDescent="0.3">
      <c r="A116" s="4" t="s">
        <v>212</v>
      </c>
      <c r="E116" s="20"/>
      <c r="G116" s="23"/>
    </row>
    <row r="117" spans="1:8" x14ac:dyDescent="0.25">
      <c r="A117" s="1" t="s">
        <v>163</v>
      </c>
      <c r="G117" s="24"/>
    </row>
    <row r="118" spans="1:8" ht="27" customHeight="1" x14ac:dyDescent="0.25">
      <c r="A118" s="1" t="s">
        <v>164</v>
      </c>
      <c r="B118" s="28"/>
      <c r="C118" s="28"/>
      <c r="D118" s="28"/>
      <c r="E118" s="28"/>
      <c r="F118" s="28"/>
      <c r="G118" s="24">
        <f>COUNTIF(B118:F118,1)</f>
        <v>0</v>
      </c>
      <c r="H118" s="1">
        <f>COUNTIF(B118:F118,0)</f>
        <v>0</v>
      </c>
    </row>
    <row r="119" spans="1:8" s="4" customFormat="1" ht="27" customHeight="1" x14ac:dyDescent="0.3">
      <c r="A119" s="4" t="s">
        <v>140</v>
      </c>
      <c r="E119" s="20"/>
      <c r="G119" s="23"/>
    </row>
    <row r="120" spans="1:8" x14ac:dyDescent="0.25">
      <c r="A120" s="1" t="s">
        <v>165</v>
      </c>
      <c r="B120" s="7"/>
      <c r="C120" s="7"/>
      <c r="D120" s="7"/>
      <c r="E120" s="7"/>
      <c r="F120" s="7"/>
      <c r="G120" s="24"/>
    </row>
    <row r="121" spans="1:8" ht="27" customHeight="1" x14ac:dyDescent="0.25">
      <c r="A121" s="1" t="s">
        <v>166</v>
      </c>
      <c r="B121" s="28"/>
      <c r="C121" s="28"/>
      <c r="D121" s="28"/>
      <c r="E121" s="28"/>
      <c r="F121" s="28"/>
      <c r="G121" s="24">
        <f>COUNTIF(B121:F121,1)</f>
        <v>0</v>
      </c>
      <c r="H121" s="1">
        <f>COUNTIF(B121:F121,0)</f>
        <v>0</v>
      </c>
    </row>
    <row r="122" spans="1:8" s="4" customFormat="1" ht="27" customHeight="1" x14ac:dyDescent="0.3">
      <c r="A122" s="4" t="s">
        <v>469</v>
      </c>
      <c r="E122" s="20"/>
      <c r="G122" s="23"/>
    </row>
    <row r="123" spans="1:8" x14ac:dyDescent="0.25">
      <c r="A123" s="1" t="s">
        <v>53</v>
      </c>
      <c r="G123" s="24"/>
    </row>
    <row r="124" spans="1:8" ht="27" customHeight="1" x14ac:dyDescent="0.25">
      <c r="A124" s="1" t="s">
        <v>54</v>
      </c>
      <c r="B124" s="28"/>
      <c r="C124" s="28"/>
      <c r="D124" s="28"/>
      <c r="E124" s="28"/>
      <c r="F124" s="28"/>
      <c r="G124" s="24">
        <f>COUNTIF(B124:F124,1)</f>
        <v>0</v>
      </c>
      <c r="H124" s="1">
        <f>COUNTIF(B124:F124,0)</f>
        <v>0</v>
      </c>
    </row>
    <row r="125" spans="1:8" s="4" customFormat="1" ht="27" customHeight="1" x14ac:dyDescent="0.3">
      <c r="A125" s="26" t="s">
        <v>471</v>
      </c>
      <c r="B125" s="26"/>
      <c r="E125" s="20"/>
      <c r="G125" s="23"/>
    </row>
    <row r="126" spans="1:8" x14ac:dyDescent="0.25">
      <c r="A126" s="1" t="s">
        <v>55</v>
      </c>
      <c r="G126" s="24"/>
    </row>
    <row r="127" spans="1:8" ht="27" customHeight="1" x14ac:dyDescent="0.25">
      <c r="A127" s="1" t="s">
        <v>56</v>
      </c>
      <c r="B127" s="28"/>
      <c r="C127" s="28"/>
      <c r="D127" s="28"/>
      <c r="E127" s="28"/>
      <c r="F127" s="28"/>
      <c r="G127" s="24">
        <f>COUNTIF(B127:F127,1)</f>
        <v>0</v>
      </c>
      <c r="H127" s="1">
        <f>COUNTIF(B127:F127,0)</f>
        <v>0</v>
      </c>
    </row>
    <row r="128" spans="1:8" s="4" customFormat="1" ht="27" customHeight="1" x14ac:dyDescent="0.3">
      <c r="A128" s="4" t="s">
        <v>472</v>
      </c>
      <c r="E128" s="20"/>
      <c r="G128" s="23"/>
    </row>
    <row r="129" spans="1:8" x14ac:dyDescent="0.25">
      <c r="A129" s="1" t="s">
        <v>76</v>
      </c>
      <c r="G129" s="24"/>
    </row>
    <row r="130" spans="1:8" ht="27" customHeight="1" x14ac:dyDescent="0.25">
      <c r="A130" s="1" t="s">
        <v>77</v>
      </c>
      <c r="B130" s="28"/>
      <c r="C130" s="28"/>
      <c r="D130" s="28"/>
      <c r="E130" s="28"/>
      <c r="F130" s="28"/>
      <c r="G130" s="24">
        <f>COUNTIF(B130:F130,1)</f>
        <v>0</v>
      </c>
      <c r="H130" s="1">
        <f>COUNTIF(B130:F130,0)</f>
        <v>0</v>
      </c>
    </row>
    <row r="131" spans="1:8" s="4" customFormat="1" ht="27" customHeight="1" x14ac:dyDescent="0.3">
      <c r="A131" s="4" t="s">
        <v>473</v>
      </c>
      <c r="E131" s="20"/>
      <c r="G131" s="23"/>
    </row>
    <row r="132" spans="1:8" x14ac:dyDescent="0.25">
      <c r="A132" s="1" t="s">
        <v>57</v>
      </c>
      <c r="G132" s="24"/>
    </row>
    <row r="133" spans="1:8" ht="27" customHeight="1" x14ac:dyDescent="0.25">
      <c r="A133" s="1" t="s">
        <v>58</v>
      </c>
      <c r="B133" s="28"/>
      <c r="C133" s="28"/>
      <c r="D133" s="28"/>
      <c r="E133" s="28"/>
      <c r="F133" s="28"/>
      <c r="G133" s="24">
        <f>COUNTIF(B133:F133,1)</f>
        <v>0</v>
      </c>
      <c r="H133" s="1">
        <f>COUNTIF(B133:F133,0)</f>
        <v>0</v>
      </c>
    </row>
    <row r="134" spans="1:8" s="4" customFormat="1" ht="27" customHeight="1" x14ac:dyDescent="0.3">
      <c r="A134" s="4" t="s">
        <v>177</v>
      </c>
      <c r="E134" s="20"/>
      <c r="G134" s="23"/>
    </row>
    <row r="135" spans="1:8" x14ac:dyDescent="0.25">
      <c r="A135" s="1" t="s">
        <v>59</v>
      </c>
      <c r="G135" s="24"/>
    </row>
    <row r="136" spans="1:8" ht="27" customHeight="1" x14ac:dyDescent="0.25">
      <c r="A136" s="1" t="s">
        <v>60</v>
      </c>
      <c r="B136" s="28"/>
      <c r="C136" s="28"/>
      <c r="D136" s="28"/>
      <c r="E136" s="28"/>
      <c r="F136" s="28"/>
      <c r="G136" s="24">
        <f>COUNTIF(B136:F136,1)</f>
        <v>0</v>
      </c>
      <c r="H136" s="1">
        <f>COUNTIF(B136:F136,0)</f>
        <v>0</v>
      </c>
    </row>
    <row r="137" spans="1:8" s="4" customFormat="1" ht="27" customHeight="1" x14ac:dyDescent="0.3">
      <c r="A137" s="4" t="s">
        <v>176</v>
      </c>
      <c r="E137" s="20"/>
      <c r="G137" s="23"/>
    </row>
    <row r="138" spans="1:8" x14ac:dyDescent="0.25">
      <c r="A138" s="1" t="s">
        <v>61</v>
      </c>
      <c r="G138" s="24"/>
    </row>
    <row r="139" spans="1:8" ht="27" customHeight="1" x14ac:dyDescent="0.25">
      <c r="A139" s="1" t="s">
        <v>62</v>
      </c>
      <c r="B139" s="28"/>
      <c r="C139" s="28"/>
      <c r="D139" s="28"/>
      <c r="E139" s="28"/>
      <c r="F139" s="28"/>
      <c r="G139" s="24">
        <f>COUNTIF(B139:F139,1)</f>
        <v>0</v>
      </c>
      <c r="H139" s="1">
        <f>COUNTIF(B139:F139,0)</f>
        <v>0</v>
      </c>
    </row>
    <row r="140" spans="1:8" s="4" customFormat="1" ht="27" customHeight="1" x14ac:dyDescent="0.3">
      <c r="A140" s="4" t="s">
        <v>175</v>
      </c>
      <c r="E140" s="20"/>
      <c r="G140" s="23"/>
    </row>
    <row r="141" spans="1:8" x14ac:dyDescent="0.25">
      <c r="A141" s="1" t="s">
        <v>63</v>
      </c>
      <c r="G141" s="24"/>
    </row>
    <row r="142" spans="1:8" ht="27" customHeight="1" x14ac:dyDescent="0.25">
      <c r="A142" s="1" t="s">
        <v>64</v>
      </c>
      <c r="B142" s="28"/>
      <c r="C142" s="28"/>
      <c r="D142" s="28"/>
      <c r="E142" s="28"/>
      <c r="F142" s="28"/>
      <c r="G142" s="24">
        <f>COUNTIF(B142:F142,1)</f>
        <v>0</v>
      </c>
      <c r="H142" s="1">
        <f>COUNTIF(B142:F142,0)</f>
        <v>0</v>
      </c>
    </row>
    <row r="143" spans="1:8" s="4" customFormat="1" ht="27" customHeight="1" x14ac:dyDescent="0.3">
      <c r="A143" s="26" t="s">
        <v>480</v>
      </c>
      <c r="B143" s="26"/>
      <c r="E143" s="20"/>
      <c r="G143" s="23"/>
    </row>
    <row r="144" spans="1:8" ht="18" customHeight="1" x14ac:dyDescent="0.25">
      <c r="A144" s="1" t="s">
        <v>65</v>
      </c>
      <c r="G144" s="24"/>
    </row>
    <row r="145" spans="1:8" ht="27" customHeight="1" x14ac:dyDescent="0.25">
      <c r="A145" s="1" t="s">
        <v>66</v>
      </c>
      <c r="B145" s="28"/>
      <c r="C145" s="28"/>
      <c r="D145" s="28"/>
      <c r="E145" s="28"/>
      <c r="F145" s="28"/>
      <c r="G145" s="24">
        <f>COUNTIF(B145:F145,1)</f>
        <v>0</v>
      </c>
      <c r="H145" s="1">
        <f>COUNTIF(B145:F145,0)</f>
        <v>0</v>
      </c>
    </row>
    <row r="146" spans="1:8" s="4" customFormat="1" ht="27" customHeight="1" x14ac:dyDescent="0.3">
      <c r="A146" s="4" t="s">
        <v>173</v>
      </c>
      <c r="E146" s="20"/>
      <c r="G146" s="23"/>
    </row>
    <row r="147" spans="1:8" ht="17.25" customHeight="1" x14ac:dyDescent="0.25">
      <c r="A147" s="1" t="s">
        <v>67</v>
      </c>
      <c r="C147" s="11"/>
      <c r="F147" s="11"/>
      <c r="G147" s="24"/>
    </row>
    <row r="148" spans="1:8" ht="27" customHeight="1" x14ac:dyDescent="0.25">
      <c r="A148" s="1" t="s">
        <v>68</v>
      </c>
      <c r="B148" s="28"/>
      <c r="C148" s="28"/>
      <c r="D148" s="28"/>
      <c r="E148" s="28"/>
      <c r="F148" s="28"/>
      <c r="G148" s="24">
        <f>COUNTIF(B148:F148,1)</f>
        <v>0</v>
      </c>
      <c r="H148" s="1">
        <f>COUNTIF(B148:F148,0)</f>
        <v>0</v>
      </c>
    </row>
    <row r="149" spans="1:8" s="4" customFormat="1" ht="27" customHeight="1" x14ac:dyDescent="0.3">
      <c r="A149" s="30" t="s">
        <v>483</v>
      </c>
      <c r="B149" s="30"/>
      <c r="E149" s="20"/>
      <c r="G149" s="23"/>
    </row>
    <row r="150" spans="1:8" x14ac:dyDescent="0.25">
      <c r="A150" s="1" t="s">
        <v>69</v>
      </c>
      <c r="G150" s="24"/>
    </row>
    <row r="151" spans="1:8" ht="27" customHeight="1" x14ac:dyDescent="0.25">
      <c r="A151" s="1" t="s">
        <v>70</v>
      </c>
      <c r="B151" s="28"/>
      <c r="C151" s="28"/>
      <c r="D151" s="28"/>
      <c r="E151" s="28"/>
      <c r="F151" s="28"/>
      <c r="G151" s="24">
        <f>COUNTIF(B151:F151,1)</f>
        <v>0</v>
      </c>
      <c r="H151" s="1">
        <f>COUNTIF(B151:F151,0)</f>
        <v>0</v>
      </c>
    </row>
    <row r="152" spans="1:8" s="4" customFormat="1" ht="27" customHeight="1" x14ac:dyDescent="0.3">
      <c r="A152" s="4" t="s">
        <v>99</v>
      </c>
      <c r="E152" s="20"/>
      <c r="G152" s="23"/>
    </row>
    <row r="153" spans="1:8" s="8" customFormat="1" ht="19.5" customHeight="1" x14ac:dyDescent="0.25">
      <c r="A153" s="8" t="s">
        <v>211</v>
      </c>
      <c r="G153" s="25"/>
    </row>
    <row r="154" spans="1:8" s="8" customFormat="1" ht="16.5" customHeight="1" x14ac:dyDescent="0.25">
      <c r="A154" s="8" t="s">
        <v>213</v>
      </c>
      <c r="G154" s="25"/>
    </row>
    <row r="155" spans="1:8" x14ac:dyDescent="0.25">
      <c r="A155" s="1" t="s">
        <v>71</v>
      </c>
      <c r="D155" s="12"/>
      <c r="F155" s="12"/>
      <c r="G155" s="24"/>
    </row>
    <row r="156" spans="1:8" ht="27" customHeight="1" x14ac:dyDescent="0.25">
      <c r="A156" s="1" t="s">
        <v>72</v>
      </c>
      <c r="B156" s="12" t="e">
        <f>IFERROR((B153-B154)/B153,NA())</f>
        <v>#N/A</v>
      </c>
      <c r="C156" s="12" t="e">
        <f t="shared" ref="C156" si="7">IFERROR((C153-C154)/C153,NA())</f>
        <v>#N/A</v>
      </c>
      <c r="D156" s="1" t="e">
        <f t="shared" ref="D156:F156" si="8">IFERROR((D153-D154)/D153,NA())</f>
        <v>#N/A</v>
      </c>
      <c r="E156" s="21" t="e">
        <f t="shared" si="8"/>
        <v>#N/A</v>
      </c>
      <c r="F156" s="12" t="e">
        <f t="shared" si="8"/>
        <v>#N/A</v>
      </c>
      <c r="G156" s="24">
        <f>COUNTIF(B156:F156,1)</f>
        <v>0</v>
      </c>
      <c r="H156" s="1">
        <f>COUNTIF(B156:F156,0)</f>
        <v>0</v>
      </c>
    </row>
    <row r="157" spans="1:8" s="4" customFormat="1" ht="27" customHeight="1" x14ac:dyDescent="0.3">
      <c r="A157" s="4" t="s">
        <v>174</v>
      </c>
      <c r="E157" s="20"/>
      <c r="G157" s="23"/>
    </row>
    <row r="158" spans="1:8" x14ac:dyDescent="0.25">
      <c r="A158" s="1" t="s">
        <v>73</v>
      </c>
      <c r="C158" s="12"/>
      <c r="D158" s="12"/>
      <c r="F158" s="12"/>
      <c r="G158" s="24"/>
    </row>
    <row r="159" spans="1:8" ht="27" customHeight="1" x14ac:dyDescent="0.25">
      <c r="A159" s="1" t="s">
        <v>74</v>
      </c>
      <c r="B159" s="6" t="str">
        <f>IFERROR(_xlfn.AGGREGATE(9,6,B27,B27,B39,B69,B72,B93,B98,B106,B118,B130,B133,B139,B142,B145,B148,B162)/COUNT(B27,B27,B39,B69,B72,B93,B98,B106,B118,B130,B133,B139,B142,B145,B148,B162),"Incomplete Scoring")</f>
        <v>Incomplete Scoring</v>
      </c>
      <c r="C159" s="1" t="str">
        <f>IFERROR(_xlfn.AGGREGATE(9,6,C27,C27,C39,C69,C72,C93,C98,C106,C118,C130,C133,C139,C142,C145,C148,C162)/COUNT(C27,C27,C39,C69,C72,C93,C98,C106,C118,C130,C133,C139,C142,C145,C148,C162),"Incomplete Scoring")</f>
        <v>Incomplete Scoring</v>
      </c>
      <c r="D159" s="1" t="str">
        <f t="shared" ref="D159:F159" si="9">IFERROR(_xlfn.AGGREGATE(9,6,D27,D27,D39,D69,D72,D93,D98,D106,D118,D130,D133,D139,D142,D145,D148,D162)/COUNT(D27,D27,D39,D69,D72,D93,D98,D106,D118,D130,D133,D139,D142,D145,D148,D162),"Incomplete Scoring")</f>
        <v>Incomplete Scoring</v>
      </c>
      <c r="E159" s="21" t="str">
        <f t="shared" si="9"/>
        <v>Incomplete Scoring</v>
      </c>
      <c r="F159" s="1" t="str">
        <f t="shared" si="9"/>
        <v>Incomplete Scoring</v>
      </c>
      <c r="G159" s="24">
        <f>COUNTIF(B159:F159,1)</f>
        <v>0</v>
      </c>
      <c r="H159" s="1">
        <f>COUNTIF(B159:F159,0)</f>
        <v>0</v>
      </c>
    </row>
    <row r="160" spans="1:8" s="4" customFormat="1" ht="27" customHeight="1" x14ac:dyDescent="0.3">
      <c r="A160" s="4" t="s">
        <v>144</v>
      </c>
      <c r="E160" s="20"/>
      <c r="G160" s="23"/>
    </row>
    <row r="161" spans="1:8" x14ac:dyDescent="0.25">
      <c r="A161" s="1" t="s">
        <v>167</v>
      </c>
      <c r="G161" s="24"/>
    </row>
    <row r="162" spans="1:8" ht="27" customHeight="1" x14ac:dyDescent="0.25">
      <c r="A162" s="1" t="s">
        <v>168</v>
      </c>
      <c r="B162" s="28"/>
      <c r="C162" s="28"/>
      <c r="D162" s="28"/>
      <c r="E162" s="28"/>
      <c r="F162" s="28"/>
      <c r="G162" s="24">
        <f>COUNTIF(B162:F162,1)</f>
        <v>0</v>
      </c>
      <c r="H162" s="1">
        <f>COUNTIF(B162:F162,0)</f>
        <v>0</v>
      </c>
    </row>
    <row r="163" spans="1:8" s="9" customFormat="1" ht="51.75" customHeight="1" x14ac:dyDescent="0.25"/>
    <row r="164" spans="1:8" ht="20.25" customHeight="1" x14ac:dyDescent="0.25">
      <c r="A164" s="10"/>
    </row>
    <row r="165" spans="1:8" s="14" customFormat="1" ht="41.25" customHeight="1" x14ac:dyDescent="0.25">
      <c r="A165" s="43" t="s">
        <v>197</v>
      </c>
      <c r="B165" s="15" t="str">
        <f>IFERROR(AVERAGEIFS(B3:B162,$A$3:$A$162,"*Score*",B3:B162,"&gt;=0")*100,"Scoring Incomplete")</f>
        <v>Scoring Incomplete</v>
      </c>
      <c r="C165" s="15" t="str">
        <f t="shared" ref="C165:F165" si="10">IFERROR(AVERAGEIFS(C3:C162,$A$3:$A$162,"*Score*",C3:C162,"&gt;=0")*100,"Scoring Incomplete")</f>
        <v>Scoring Incomplete</v>
      </c>
      <c r="D165" s="15" t="str">
        <f t="shared" si="10"/>
        <v>Scoring Incomplete</v>
      </c>
      <c r="E165" s="15" t="str">
        <f t="shared" si="10"/>
        <v>Scoring Incomplete</v>
      </c>
      <c r="F165" s="15" t="str">
        <f t="shared" si="10"/>
        <v>Scoring Incomplete</v>
      </c>
    </row>
    <row r="166" spans="1:8" s="16" customFormat="1" ht="18.75" thickBot="1" x14ac:dyDescent="0.3">
      <c r="A166" s="18"/>
    </row>
    <row r="167" spans="1:8" s="17" customFormat="1" ht="57.75" customHeight="1" thickBot="1" x14ac:dyDescent="0.3">
      <c r="A167" s="44" t="s">
        <v>198</v>
      </c>
      <c r="B167" s="22" t="str">
        <f>IFERROR(AVERAGE(B165:F165),"No Scores")</f>
        <v>No Scores</v>
      </c>
    </row>
  </sheetData>
  <mergeCells count="9">
    <mergeCell ref="A149:B149"/>
    <mergeCell ref="G1:G2"/>
    <mergeCell ref="A94:B94"/>
    <mergeCell ref="A82:B82"/>
    <mergeCell ref="H1:H2"/>
    <mergeCell ref="A10:B10"/>
    <mergeCell ref="A16:B16"/>
    <mergeCell ref="A22:B22"/>
    <mergeCell ref="A64:B64"/>
  </mergeCells>
  <dataValidations count="6">
    <dataValidation type="list" allowBlank="1" showInputMessage="1" showErrorMessage="1" sqref="B12:F12 B15:F15 B18:F18 B21:F21 B24:F24 B6:F7" xr:uid="{CE6BE14E-5B51-4E4B-A30B-A4A27CFDD4AD}">
      <formula1>"N/A,1,.75,.5,.25,0"</formula1>
    </dataValidation>
    <dataValidation type="list" allowBlank="1" showInputMessage="1" showErrorMessage="1" sqref="B27:F27" xr:uid="{EBE0001B-EE03-4198-BA38-3B1E7785E95F}">
      <formula1>"1,.75,.5,.25,0"</formula1>
    </dataValidation>
    <dataValidation type="list" allowBlank="1" showInputMessage="1" showErrorMessage="1" sqref="B30:F30 B42:F42 B48:F48 B51:F51 B63:F63 B69:F69 B90:F90 B93:F93 B109:F109 B118:F118 B124:F124" xr:uid="{068ABA8E-4987-448E-B56B-ED34F8A7944F}">
      <formula1>"1,.5,0"</formula1>
    </dataValidation>
    <dataValidation type="list" allowBlank="1" showInputMessage="1" showErrorMessage="1" sqref="B33:F33 B45:F45 B39:F39 B66:F66 B75:F75 B78:F78 B81:F81 B84:F84 B121:F121 B127:F127 B133:F133 B136:F136 B139:F139 B145:F145 B151:F151" xr:uid="{B0FC55D8-C92A-473F-B9F5-841BFAD6D471}">
      <formula1>"N/A,1,0"</formula1>
    </dataValidation>
    <dataValidation type="list" allowBlank="1" showInputMessage="1" showErrorMessage="1" sqref="B36:F36 B54:F54 B57:F57 B72:F72 B87:F87 B115:F115 B130:F130" xr:uid="{0AEBE5D9-FAB5-4902-AE21-24D77FAA91DE}">
      <formula1>"1,0"</formula1>
    </dataValidation>
    <dataValidation type="list" allowBlank="1" showInputMessage="1" showErrorMessage="1" sqref="B60:F60 B101:F101 B112:F112 B142:F142 B148:F148 B162:F162" xr:uid="{032CCCF1-6F84-4190-B2F3-8178D04392F6}">
      <formula1>"N/A,1,.5,0"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6"/>
  <sheetViews>
    <sheetView workbookViewId="0">
      <pane xSplit="1" ySplit="3" topLeftCell="B4" activePane="bottomRight" state="frozen"/>
      <selection activeCell="A3" sqref="A3"/>
      <selection pane="topRight" activeCell="B3" sqref="B3"/>
      <selection pane="bottomLeft" activeCell="A4" sqref="A4"/>
      <selection pane="bottomRight" sqref="A1:B1"/>
    </sheetView>
  </sheetViews>
  <sheetFormatPr defaultColWidth="8.85546875" defaultRowHeight="18" outlineLevelRow="1" x14ac:dyDescent="0.25"/>
  <cols>
    <col min="1" max="1" width="30.85546875" style="36" customWidth="1"/>
    <col min="2" max="2" width="57.140625" style="34" customWidth="1"/>
    <col min="3" max="3" width="27" style="34" customWidth="1"/>
    <col min="4" max="8" width="57.140625" style="34" customWidth="1"/>
    <col min="9" max="16384" width="8.85546875" style="34"/>
  </cols>
  <sheetData>
    <row r="1" spans="1:8" s="41" customFormat="1" ht="32.25" customHeight="1" outlineLevel="1" x14ac:dyDescent="0.25">
      <c r="A1" s="40" t="s">
        <v>201</v>
      </c>
      <c r="B1" s="40"/>
    </row>
    <row r="2" spans="1:8" ht="111" customHeight="1" outlineLevel="1" x14ac:dyDescent="0.25">
      <c r="A2" s="39" t="s">
        <v>422</v>
      </c>
      <c r="B2" s="39"/>
      <c r="C2" s="39"/>
      <c r="D2" s="39"/>
    </row>
    <row r="3" spans="1:8" s="35" customFormat="1" ht="19.5" x14ac:dyDescent="0.25">
      <c r="A3" s="35" t="s">
        <v>78</v>
      </c>
      <c r="B3" s="35" t="s">
        <v>202</v>
      </c>
      <c r="C3" s="35" t="s">
        <v>209</v>
      </c>
      <c r="D3" s="35" t="s">
        <v>203</v>
      </c>
      <c r="E3" s="35" t="s">
        <v>204</v>
      </c>
      <c r="F3" s="35" t="s">
        <v>311</v>
      </c>
      <c r="G3" s="35" t="s">
        <v>79</v>
      </c>
      <c r="H3" s="35" t="s">
        <v>112</v>
      </c>
    </row>
    <row r="4" spans="1:8" ht="302.25" customHeight="1" x14ac:dyDescent="0.25">
      <c r="A4" s="36" t="s">
        <v>425</v>
      </c>
      <c r="B4" s="34" t="s">
        <v>210</v>
      </c>
      <c r="C4" s="34" t="s">
        <v>227</v>
      </c>
      <c r="D4" s="34" t="s">
        <v>115</v>
      </c>
      <c r="E4" s="33" t="s">
        <v>423</v>
      </c>
      <c r="F4" s="34" t="s">
        <v>417</v>
      </c>
      <c r="G4" s="34" t="s">
        <v>312</v>
      </c>
      <c r="H4" s="34" t="s">
        <v>264</v>
      </c>
    </row>
    <row r="5" spans="1:8" ht="390" x14ac:dyDescent="0.25">
      <c r="A5" s="36" t="s">
        <v>427</v>
      </c>
      <c r="B5" s="34" t="s">
        <v>80</v>
      </c>
      <c r="C5" s="34" t="s">
        <v>313</v>
      </c>
      <c r="D5" s="34" t="s">
        <v>116</v>
      </c>
      <c r="E5" s="33" t="s">
        <v>421</v>
      </c>
      <c r="F5" s="34" t="s">
        <v>314</v>
      </c>
      <c r="H5" s="34" t="s">
        <v>265</v>
      </c>
    </row>
    <row r="6" spans="1:8" s="32" customFormat="1" ht="182.25" customHeight="1" x14ac:dyDescent="0.25">
      <c r="A6" s="36" t="s">
        <v>428</v>
      </c>
      <c r="B6" s="34" t="s">
        <v>75</v>
      </c>
      <c r="C6" s="34" t="s">
        <v>316</v>
      </c>
      <c r="D6" s="34" t="s">
        <v>117</v>
      </c>
      <c r="E6" s="33" t="s">
        <v>421</v>
      </c>
      <c r="F6" s="34" t="s">
        <v>317</v>
      </c>
      <c r="G6" s="34"/>
      <c r="H6" s="34" t="s">
        <v>266</v>
      </c>
    </row>
    <row r="7" spans="1:8" s="32" customFormat="1" ht="196.5" customHeight="1" x14ac:dyDescent="0.25">
      <c r="A7" s="36" t="s">
        <v>429</v>
      </c>
      <c r="B7" s="34" t="s">
        <v>101</v>
      </c>
      <c r="C7" s="34" t="s">
        <v>318</v>
      </c>
      <c r="D7" s="34" t="s">
        <v>118</v>
      </c>
      <c r="E7" s="33" t="s">
        <v>421</v>
      </c>
      <c r="F7" s="34" t="s">
        <v>315</v>
      </c>
      <c r="G7" s="34" t="s">
        <v>110</v>
      </c>
      <c r="H7" s="34" t="s">
        <v>267</v>
      </c>
    </row>
    <row r="8" spans="1:8" s="32" customFormat="1" ht="151.5" customHeight="1" x14ac:dyDescent="0.25">
      <c r="A8" s="36" t="s">
        <v>430</v>
      </c>
      <c r="B8" s="34" t="s">
        <v>81</v>
      </c>
      <c r="C8" s="34" t="s">
        <v>319</v>
      </c>
      <c r="D8" s="34" t="s">
        <v>119</v>
      </c>
      <c r="E8" s="33" t="s">
        <v>421</v>
      </c>
      <c r="F8" s="34" t="s">
        <v>320</v>
      </c>
      <c r="G8" s="34"/>
      <c r="H8" s="34" t="s">
        <v>268</v>
      </c>
    </row>
    <row r="9" spans="1:8" s="32" customFormat="1" ht="287.25" customHeight="1" x14ac:dyDescent="0.25">
      <c r="A9" s="36" t="s">
        <v>431</v>
      </c>
      <c r="B9" s="34" t="s">
        <v>102</v>
      </c>
      <c r="C9" s="34" t="s">
        <v>322</v>
      </c>
      <c r="D9" s="34" t="s">
        <v>120</v>
      </c>
      <c r="E9" s="33" t="s">
        <v>421</v>
      </c>
      <c r="F9" s="34" t="s">
        <v>416</v>
      </c>
      <c r="G9" s="34" t="s">
        <v>321</v>
      </c>
      <c r="H9" s="34" t="s">
        <v>269</v>
      </c>
    </row>
    <row r="10" spans="1:8" s="32" customFormat="1" ht="225" x14ac:dyDescent="0.25">
      <c r="A10" s="36" t="s">
        <v>433</v>
      </c>
      <c r="B10" s="34" t="s">
        <v>111</v>
      </c>
      <c r="C10" s="34" t="s">
        <v>216</v>
      </c>
      <c r="D10" s="34" t="s">
        <v>121</v>
      </c>
      <c r="E10" s="33" t="s">
        <v>424</v>
      </c>
      <c r="F10" s="34" t="s">
        <v>323</v>
      </c>
      <c r="G10" s="34"/>
      <c r="H10" s="34" t="s">
        <v>270</v>
      </c>
    </row>
    <row r="11" spans="1:8" s="32" customFormat="1" ht="121.5" customHeight="1" x14ac:dyDescent="0.25">
      <c r="A11" s="36" t="s">
        <v>434</v>
      </c>
      <c r="B11" s="34" t="s">
        <v>82</v>
      </c>
      <c r="C11" s="34" t="s">
        <v>216</v>
      </c>
      <c r="D11" s="34" t="s">
        <v>122</v>
      </c>
      <c r="E11" s="33" t="s">
        <v>487</v>
      </c>
      <c r="F11" s="34" t="s">
        <v>324</v>
      </c>
      <c r="G11" s="34"/>
      <c r="H11" s="34" t="s">
        <v>271</v>
      </c>
    </row>
    <row r="12" spans="1:8" s="32" customFormat="1" ht="108.75" customHeight="1" x14ac:dyDescent="0.25">
      <c r="A12" s="36" t="s">
        <v>435</v>
      </c>
      <c r="B12" s="34" t="s">
        <v>83</v>
      </c>
      <c r="C12" s="34" t="s">
        <v>309</v>
      </c>
      <c r="D12" s="34" t="s">
        <v>123</v>
      </c>
      <c r="E12" s="33" t="s">
        <v>488</v>
      </c>
      <c r="F12" s="34" t="s">
        <v>325</v>
      </c>
      <c r="G12" s="34"/>
      <c r="H12" s="34" t="s">
        <v>272</v>
      </c>
    </row>
    <row r="13" spans="1:8" s="32" customFormat="1" ht="93.75" customHeight="1" x14ac:dyDescent="0.25">
      <c r="A13" s="36" t="s">
        <v>436</v>
      </c>
      <c r="B13" s="34" t="s">
        <v>114</v>
      </c>
      <c r="C13" s="34" t="s">
        <v>216</v>
      </c>
      <c r="D13" s="34" t="s">
        <v>124</v>
      </c>
      <c r="E13" s="34" t="s">
        <v>412</v>
      </c>
      <c r="F13" s="34" t="s">
        <v>327</v>
      </c>
      <c r="G13" s="34" t="s">
        <v>326</v>
      </c>
      <c r="H13" s="34" t="s">
        <v>273</v>
      </c>
    </row>
    <row r="14" spans="1:8" s="32" customFormat="1" ht="105" x14ac:dyDescent="0.25">
      <c r="A14" s="36" t="s">
        <v>437</v>
      </c>
      <c r="B14" s="34" t="s">
        <v>126</v>
      </c>
      <c r="C14" s="34" t="s">
        <v>228</v>
      </c>
      <c r="D14" s="34" t="s">
        <v>127</v>
      </c>
      <c r="E14" s="33" t="s">
        <v>488</v>
      </c>
      <c r="F14" s="34" t="s">
        <v>328</v>
      </c>
      <c r="G14" s="34"/>
      <c r="H14" s="34" t="s">
        <v>274</v>
      </c>
    </row>
    <row r="15" spans="1:8" s="32" customFormat="1" ht="150" x14ac:dyDescent="0.25">
      <c r="A15" s="36" t="s">
        <v>438</v>
      </c>
      <c r="B15" s="34" t="s">
        <v>84</v>
      </c>
      <c r="C15" s="34" t="s">
        <v>216</v>
      </c>
      <c r="D15" s="34" t="s">
        <v>329</v>
      </c>
      <c r="E15" s="33" t="s">
        <v>489</v>
      </c>
      <c r="F15" s="34" t="s">
        <v>330</v>
      </c>
      <c r="G15" s="34"/>
      <c r="H15" s="34" t="s">
        <v>275</v>
      </c>
    </row>
    <row r="16" spans="1:8" s="32" customFormat="1" ht="90" customHeight="1" x14ac:dyDescent="0.25">
      <c r="A16" s="36" t="s">
        <v>439</v>
      </c>
      <c r="B16" s="34" t="s">
        <v>85</v>
      </c>
      <c r="C16" s="34" t="s">
        <v>229</v>
      </c>
      <c r="D16" s="34" t="s">
        <v>230</v>
      </c>
      <c r="E16" s="33" t="s">
        <v>488</v>
      </c>
      <c r="F16" s="34" t="s">
        <v>332</v>
      </c>
      <c r="G16" s="34" t="s">
        <v>331</v>
      </c>
      <c r="H16" s="34" t="s">
        <v>276</v>
      </c>
    </row>
    <row r="17" spans="1:8" s="32" customFormat="1" ht="108" customHeight="1" x14ac:dyDescent="0.25">
      <c r="A17" s="36" t="s">
        <v>440</v>
      </c>
      <c r="B17" s="34" t="s">
        <v>103</v>
      </c>
      <c r="C17" s="34" t="s">
        <v>216</v>
      </c>
      <c r="D17" s="34" t="s">
        <v>231</v>
      </c>
      <c r="E17" s="33" t="s">
        <v>489</v>
      </c>
      <c r="F17" s="34" t="s">
        <v>333</v>
      </c>
      <c r="G17" s="34"/>
      <c r="H17" s="34" t="s">
        <v>277</v>
      </c>
    </row>
    <row r="18" spans="1:8" s="32" customFormat="1" ht="137.25" customHeight="1" x14ac:dyDescent="0.25">
      <c r="A18" s="36" t="s">
        <v>441</v>
      </c>
      <c r="B18" s="34" t="s">
        <v>86</v>
      </c>
      <c r="C18" s="34" t="s">
        <v>216</v>
      </c>
      <c r="D18" s="34" t="s">
        <v>232</v>
      </c>
      <c r="E18" s="33" t="s">
        <v>489</v>
      </c>
      <c r="F18" s="34" t="s">
        <v>334</v>
      </c>
      <c r="G18" s="34"/>
      <c r="H18" s="34" t="s">
        <v>278</v>
      </c>
    </row>
    <row r="19" spans="1:8" s="32" customFormat="1" ht="120.75" customHeight="1" x14ac:dyDescent="0.25">
      <c r="A19" s="36" t="s">
        <v>442</v>
      </c>
      <c r="B19" s="34" t="s">
        <v>104</v>
      </c>
      <c r="C19" s="34" t="s">
        <v>216</v>
      </c>
      <c r="D19" s="34" t="s">
        <v>233</v>
      </c>
      <c r="E19" s="34" t="s">
        <v>412</v>
      </c>
      <c r="F19" s="34" t="s">
        <v>335</v>
      </c>
      <c r="G19" s="34"/>
      <c r="H19" s="34" t="s">
        <v>279</v>
      </c>
    </row>
    <row r="20" spans="1:8" s="32" customFormat="1" ht="121.5" customHeight="1" x14ac:dyDescent="0.25">
      <c r="A20" s="36" t="s">
        <v>443</v>
      </c>
      <c r="B20" s="34" t="s">
        <v>408</v>
      </c>
      <c r="C20" s="34" t="s">
        <v>216</v>
      </c>
      <c r="D20" s="34" t="s">
        <v>409</v>
      </c>
      <c r="E20" s="34" t="s">
        <v>412</v>
      </c>
      <c r="F20" s="34" t="s">
        <v>411</v>
      </c>
      <c r="G20" s="34" t="s">
        <v>410</v>
      </c>
      <c r="H20" s="34" t="s">
        <v>280</v>
      </c>
    </row>
    <row r="21" spans="1:8" s="32" customFormat="1" ht="212.25" customHeight="1" x14ac:dyDescent="0.25">
      <c r="A21" s="36" t="s">
        <v>444</v>
      </c>
      <c r="B21" s="34" t="s">
        <v>129</v>
      </c>
      <c r="C21" s="34" t="s">
        <v>337</v>
      </c>
      <c r="D21" s="34" t="s">
        <v>231</v>
      </c>
      <c r="E21" s="34" t="s">
        <v>338</v>
      </c>
      <c r="F21" s="34" t="s">
        <v>339</v>
      </c>
      <c r="G21" s="34" t="s">
        <v>336</v>
      </c>
      <c r="H21" s="34" t="s">
        <v>281</v>
      </c>
    </row>
    <row r="22" spans="1:8" s="32" customFormat="1" ht="136.5" customHeight="1" x14ac:dyDescent="0.25">
      <c r="A22" s="36" t="s">
        <v>445</v>
      </c>
      <c r="B22" s="34" t="s">
        <v>340</v>
      </c>
      <c r="C22" s="34" t="s">
        <v>216</v>
      </c>
      <c r="D22" s="34" t="s">
        <v>132</v>
      </c>
      <c r="E22" s="33" t="s">
        <v>489</v>
      </c>
      <c r="F22" s="34" t="s">
        <v>234</v>
      </c>
      <c r="G22" s="34" t="s">
        <v>343</v>
      </c>
      <c r="H22" s="34" t="s">
        <v>282</v>
      </c>
    </row>
    <row r="23" spans="1:8" s="32" customFormat="1" ht="185.25" customHeight="1" x14ac:dyDescent="0.25">
      <c r="A23" s="36" t="s">
        <v>446</v>
      </c>
      <c r="B23" s="34" t="s">
        <v>133</v>
      </c>
      <c r="C23" s="34" t="s">
        <v>235</v>
      </c>
      <c r="D23" s="34" t="s">
        <v>134</v>
      </c>
      <c r="E23" s="33" t="s">
        <v>488</v>
      </c>
      <c r="F23" s="34" t="s">
        <v>342</v>
      </c>
      <c r="G23" s="34" t="s">
        <v>341</v>
      </c>
      <c r="H23" s="34" t="s">
        <v>283</v>
      </c>
    </row>
    <row r="24" spans="1:8" s="32" customFormat="1" ht="182.25" customHeight="1" x14ac:dyDescent="0.25">
      <c r="A24" s="36" t="s">
        <v>447</v>
      </c>
      <c r="B24" s="34" t="s">
        <v>105</v>
      </c>
      <c r="C24" s="34" t="s">
        <v>216</v>
      </c>
      <c r="D24" s="34" t="s">
        <v>236</v>
      </c>
      <c r="E24" s="33" t="s">
        <v>489</v>
      </c>
      <c r="F24" s="34" t="s">
        <v>344</v>
      </c>
      <c r="G24" s="34"/>
      <c r="H24" s="34" t="s">
        <v>284</v>
      </c>
    </row>
    <row r="25" spans="1:8" s="32" customFormat="1" ht="90" x14ac:dyDescent="0.25">
      <c r="A25" s="36" t="s">
        <v>448</v>
      </c>
      <c r="B25" s="34" t="s">
        <v>106</v>
      </c>
      <c r="C25" s="34" t="s">
        <v>216</v>
      </c>
      <c r="D25" s="34" t="s">
        <v>237</v>
      </c>
      <c r="E25" s="34" t="s">
        <v>346</v>
      </c>
      <c r="F25" s="34" t="s">
        <v>345</v>
      </c>
      <c r="G25" s="34"/>
      <c r="H25" s="34" t="s">
        <v>285</v>
      </c>
    </row>
    <row r="26" spans="1:8" s="32" customFormat="1" ht="167.25" customHeight="1" x14ac:dyDescent="0.25">
      <c r="A26" s="36" t="s">
        <v>449</v>
      </c>
      <c r="B26" s="34" t="s">
        <v>136</v>
      </c>
      <c r="C26" s="34" t="s">
        <v>238</v>
      </c>
      <c r="D26" s="34" t="s">
        <v>347</v>
      </c>
      <c r="E26" s="33" t="s">
        <v>488</v>
      </c>
      <c r="F26" s="34" t="s">
        <v>348</v>
      </c>
      <c r="G26" s="34"/>
      <c r="H26" s="34" t="s">
        <v>286</v>
      </c>
    </row>
    <row r="27" spans="1:8" s="32" customFormat="1" ht="121.5" customHeight="1" x14ac:dyDescent="0.25">
      <c r="A27" s="36" t="s">
        <v>450</v>
      </c>
      <c r="B27" s="34" t="s">
        <v>349</v>
      </c>
      <c r="C27" s="34" t="s">
        <v>239</v>
      </c>
      <c r="D27" s="34" t="s">
        <v>351</v>
      </c>
      <c r="E27" s="33" t="s">
        <v>488</v>
      </c>
      <c r="F27" s="34" t="s">
        <v>352</v>
      </c>
      <c r="G27" s="34" t="s">
        <v>350</v>
      </c>
      <c r="H27" s="34" t="s">
        <v>287</v>
      </c>
    </row>
    <row r="28" spans="1:8" s="32" customFormat="1" ht="108.75" customHeight="1" x14ac:dyDescent="0.25">
      <c r="A28" s="36" t="s">
        <v>451</v>
      </c>
      <c r="B28" s="34" t="s">
        <v>87</v>
      </c>
      <c r="C28" s="34" t="s">
        <v>240</v>
      </c>
      <c r="D28" s="34" t="s">
        <v>354</v>
      </c>
      <c r="E28" s="33" t="s">
        <v>488</v>
      </c>
      <c r="F28" s="34" t="s">
        <v>355</v>
      </c>
      <c r="G28" s="34" t="s">
        <v>353</v>
      </c>
      <c r="H28" s="34" t="s">
        <v>288</v>
      </c>
    </row>
    <row r="29" spans="1:8" s="32" customFormat="1" ht="76.5" customHeight="1" x14ac:dyDescent="0.25">
      <c r="A29" s="36" t="s">
        <v>454</v>
      </c>
      <c r="B29" s="34" t="s">
        <v>88</v>
      </c>
      <c r="C29" s="34" t="s">
        <v>241</v>
      </c>
      <c r="D29" s="34" t="s">
        <v>242</v>
      </c>
      <c r="E29" s="33" t="s">
        <v>488</v>
      </c>
      <c r="F29" s="34" t="s">
        <v>357</v>
      </c>
      <c r="G29" s="34" t="s">
        <v>356</v>
      </c>
      <c r="H29" s="34" t="s">
        <v>289</v>
      </c>
    </row>
    <row r="30" spans="1:8" ht="60.75" customHeight="1" x14ac:dyDescent="0.25">
      <c r="A30" s="36" t="s">
        <v>455</v>
      </c>
      <c r="B30" s="34" t="s">
        <v>89</v>
      </c>
      <c r="C30" s="34" t="s">
        <v>216</v>
      </c>
      <c r="D30" s="34" t="s">
        <v>358</v>
      </c>
      <c r="E30" s="34" t="s">
        <v>346</v>
      </c>
      <c r="F30" s="34" t="s">
        <v>359</v>
      </c>
      <c r="H30" s="34" t="s">
        <v>290</v>
      </c>
    </row>
    <row r="31" spans="1:8" ht="123" customHeight="1" x14ac:dyDescent="0.25">
      <c r="A31" s="36" t="s">
        <v>456</v>
      </c>
      <c r="B31" s="34" t="s">
        <v>90</v>
      </c>
      <c r="C31" s="34" t="s">
        <v>216</v>
      </c>
      <c r="D31" s="34" t="s">
        <v>361</v>
      </c>
      <c r="E31" s="33" t="s">
        <v>489</v>
      </c>
      <c r="F31" s="34" t="s">
        <v>362</v>
      </c>
      <c r="G31" s="34" t="s">
        <v>360</v>
      </c>
      <c r="H31" s="34" t="s">
        <v>291</v>
      </c>
    </row>
    <row r="32" spans="1:8" ht="196.5" customHeight="1" x14ac:dyDescent="0.25">
      <c r="A32" s="36" t="s">
        <v>457</v>
      </c>
      <c r="B32" s="34" t="s">
        <v>243</v>
      </c>
      <c r="C32" s="34" t="s">
        <v>216</v>
      </c>
      <c r="D32" s="34" t="s">
        <v>244</v>
      </c>
      <c r="E32" s="33" t="s">
        <v>489</v>
      </c>
      <c r="F32" s="34" t="s">
        <v>363</v>
      </c>
      <c r="H32" s="34" t="s">
        <v>292</v>
      </c>
    </row>
    <row r="33" spans="1:8" ht="105.75" customHeight="1" x14ac:dyDescent="0.25">
      <c r="A33" s="36" t="s">
        <v>458</v>
      </c>
      <c r="B33" s="34" t="s">
        <v>91</v>
      </c>
      <c r="C33" s="34" t="s">
        <v>216</v>
      </c>
      <c r="D33" s="34" t="s">
        <v>245</v>
      </c>
      <c r="E33" s="33" t="s">
        <v>492</v>
      </c>
      <c r="F33" s="34" t="s">
        <v>364</v>
      </c>
      <c r="H33" s="34" t="s">
        <v>293</v>
      </c>
    </row>
    <row r="34" spans="1:8" ht="122.25" customHeight="1" x14ac:dyDescent="0.25">
      <c r="A34" s="36" t="s">
        <v>459</v>
      </c>
      <c r="B34" s="34" t="s">
        <v>92</v>
      </c>
      <c r="C34" s="34" t="s">
        <v>246</v>
      </c>
      <c r="D34" s="34" t="s">
        <v>247</v>
      </c>
      <c r="E34" s="33" t="s">
        <v>490</v>
      </c>
      <c r="F34" s="34" t="s">
        <v>366</v>
      </c>
      <c r="G34" s="34" t="s">
        <v>365</v>
      </c>
      <c r="H34" s="34" t="s">
        <v>294</v>
      </c>
    </row>
    <row r="35" spans="1:8" ht="135" x14ac:dyDescent="0.25">
      <c r="A35" s="36" t="s">
        <v>461</v>
      </c>
      <c r="B35" s="34" t="s">
        <v>217</v>
      </c>
      <c r="C35" s="34" t="s">
        <v>216</v>
      </c>
      <c r="D35" s="34" t="s">
        <v>218</v>
      </c>
      <c r="E35" s="33" t="s">
        <v>493</v>
      </c>
      <c r="F35" s="34" t="s">
        <v>219</v>
      </c>
      <c r="H35" s="34" t="s">
        <v>220</v>
      </c>
    </row>
    <row r="36" spans="1:8" ht="135" x14ac:dyDescent="0.25">
      <c r="A36" s="36" t="s">
        <v>462</v>
      </c>
      <c r="B36" s="34" t="s">
        <v>107</v>
      </c>
      <c r="C36" s="34" t="s">
        <v>216</v>
      </c>
      <c r="D36" s="34" t="s">
        <v>221</v>
      </c>
      <c r="E36" s="33" t="s">
        <v>489</v>
      </c>
      <c r="F36" s="34" t="s">
        <v>310</v>
      </c>
      <c r="G36" s="34" t="s">
        <v>367</v>
      </c>
      <c r="H36" s="34" t="s">
        <v>222</v>
      </c>
    </row>
    <row r="37" spans="1:8" ht="228" customHeight="1" x14ac:dyDescent="0.25">
      <c r="A37" s="36" t="s">
        <v>463</v>
      </c>
      <c r="B37" s="34" t="s">
        <v>138</v>
      </c>
      <c r="C37" s="34" t="s">
        <v>223</v>
      </c>
      <c r="D37" s="34" t="s">
        <v>370</v>
      </c>
      <c r="E37" s="33" t="s">
        <v>490</v>
      </c>
      <c r="F37" s="34" t="s">
        <v>369</v>
      </c>
      <c r="G37" s="34" t="s">
        <v>368</v>
      </c>
      <c r="H37" s="34" t="s">
        <v>224</v>
      </c>
    </row>
    <row r="38" spans="1:8" ht="105" x14ac:dyDescent="0.25">
      <c r="A38" s="36" t="s">
        <v>464</v>
      </c>
      <c r="B38" s="34" t="s">
        <v>139</v>
      </c>
      <c r="C38" s="34" t="s">
        <v>216</v>
      </c>
      <c r="D38" s="34" t="s">
        <v>226</v>
      </c>
      <c r="E38" s="34" t="s">
        <v>371</v>
      </c>
      <c r="F38" s="34" t="s">
        <v>259</v>
      </c>
      <c r="H38" s="34" t="s">
        <v>225</v>
      </c>
    </row>
    <row r="39" spans="1:8" ht="123" customHeight="1" x14ac:dyDescent="0.25">
      <c r="A39" s="36" t="s">
        <v>466</v>
      </c>
      <c r="B39" s="34" t="s">
        <v>214</v>
      </c>
      <c r="C39" s="34" t="s">
        <v>216</v>
      </c>
      <c r="D39" s="34" t="s">
        <v>142</v>
      </c>
      <c r="E39" s="33" t="s">
        <v>489</v>
      </c>
      <c r="F39" s="34" t="s">
        <v>248</v>
      </c>
      <c r="G39" s="34" t="s">
        <v>372</v>
      </c>
      <c r="H39" s="34" t="s">
        <v>215</v>
      </c>
    </row>
    <row r="40" spans="1:8" ht="135" x14ac:dyDescent="0.25">
      <c r="A40" s="36" t="s">
        <v>467</v>
      </c>
      <c r="B40" s="34" t="s">
        <v>141</v>
      </c>
      <c r="C40" s="34" t="s">
        <v>249</v>
      </c>
      <c r="D40" s="34" t="s">
        <v>143</v>
      </c>
      <c r="E40" s="33" t="s">
        <v>491</v>
      </c>
      <c r="F40" s="34" t="s">
        <v>373</v>
      </c>
      <c r="H40" s="34" t="s">
        <v>295</v>
      </c>
    </row>
    <row r="41" spans="1:8" ht="153" customHeight="1" x14ac:dyDescent="0.25">
      <c r="A41" s="36" t="s">
        <v>468</v>
      </c>
      <c r="B41" s="34" t="s">
        <v>108</v>
      </c>
      <c r="C41" s="34" t="s">
        <v>216</v>
      </c>
      <c r="D41" s="34" t="s">
        <v>250</v>
      </c>
      <c r="E41" s="33" t="s">
        <v>489</v>
      </c>
      <c r="F41" s="34" t="s">
        <v>374</v>
      </c>
      <c r="H41" s="34" t="s">
        <v>296</v>
      </c>
    </row>
    <row r="42" spans="1:8" ht="108" customHeight="1" x14ac:dyDescent="0.25">
      <c r="A42" s="36" t="s">
        <v>470</v>
      </c>
      <c r="B42" s="34" t="s">
        <v>109</v>
      </c>
      <c r="C42" s="34" t="s">
        <v>418</v>
      </c>
      <c r="D42" s="34" t="s">
        <v>251</v>
      </c>
      <c r="E42" s="33" t="s">
        <v>491</v>
      </c>
      <c r="F42" s="34" t="s">
        <v>375</v>
      </c>
      <c r="H42" s="34" t="s">
        <v>297</v>
      </c>
    </row>
    <row r="43" spans="1:8" ht="136.5" customHeight="1" x14ac:dyDescent="0.25">
      <c r="A43" s="36" t="s">
        <v>474</v>
      </c>
      <c r="B43" s="34" t="s">
        <v>93</v>
      </c>
      <c r="C43" s="34" t="s">
        <v>216</v>
      </c>
      <c r="D43" s="34" t="s">
        <v>252</v>
      </c>
      <c r="E43" s="34" t="s">
        <v>371</v>
      </c>
      <c r="F43" s="34" t="s">
        <v>384</v>
      </c>
      <c r="G43" s="34" t="s">
        <v>376</v>
      </c>
      <c r="H43" s="34" t="s">
        <v>298</v>
      </c>
    </row>
    <row r="44" spans="1:8" ht="138.75" customHeight="1" x14ac:dyDescent="0.25">
      <c r="A44" s="36" t="s">
        <v>475</v>
      </c>
      <c r="B44" s="34" t="s">
        <v>94</v>
      </c>
      <c r="C44" s="34" t="s">
        <v>253</v>
      </c>
      <c r="D44" s="34" t="s">
        <v>254</v>
      </c>
      <c r="E44" s="33" t="s">
        <v>491</v>
      </c>
      <c r="F44" s="34" t="s">
        <v>386</v>
      </c>
      <c r="G44" s="34" t="s">
        <v>385</v>
      </c>
      <c r="H44" s="34" t="s">
        <v>299</v>
      </c>
    </row>
    <row r="45" spans="1:8" ht="137.25" customHeight="1" x14ac:dyDescent="0.25">
      <c r="A45" s="36" t="s">
        <v>476</v>
      </c>
      <c r="B45" s="34" t="s">
        <v>95</v>
      </c>
      <c r="C45" s="34" t="s">
        <v>381</v>
      </c>
      <c r="D45" s="34" t="s">
        <v>255</v>
      </c>
      <c r="E45" s="33" t="s">
        <v>491</v>
      </c>
      <c r="F45" s="34" t="s">
        <v>379</v>
      </c>
      <c r="G45" s="34" t="s">
        <v>380</v>
      </c>
      <c r="H45" s="34" t="s">
        <v>300</v>
      </c>
    </row>
    <row r="46" spans="1:8" ht="148.5" customHeight="1" x14ac:dyDescent="0.25">
      <c r="A46" s="36" t="s">
        <v>477</v>
      </c>
      <c r="B46" s="34" t="s">
        <v>96</v>
      </c>
      <c r="C46" s="34" t="s">
        <v>382</v>
      </c>
      <c r="D46" s="34" t="s">
        <v>377</v>
      </c>
      <c r="E46" s="33" t="s">
        <v>491</v>
      </c>
      <c r="F46" s="34" t="s">
        <v>378</v>
      </c>
      <c r="G46" s="34" t="s">
        <v>383</v>
      </c>
      <c r="H46" s="34" t="s">
        <v>301</v>
      </c>
    </row>
    <row r="47" spans="1:8" ht="213" customHeight="1" x14ac:dyDescent="0.25">
      <c r="A47" s="36" t="s">
        <v>478</v>
      </c>
      <c r="B47" s="34" t="s">
        <v>387</v>
      </c>
      <c r="C47" s="34" t="s">
        <v>256</v>
      </c>
      <c r="D47" s="34" t="s">
        <v>388</v>
      </c>
      <c r="E47" s="33" t="s">
        <v>490</v>
      </c>
      <c r="F47" s="34" t="s">
        <v>389</v>
      </c>
      <c r="G47" s="34" t="s">
        <v>390</v>
      </c>
      <c r="H47" s="34" t="s">
        <v>302</v>
      </c>
    </row>
    <row r="48" spans="1:8" ht="213" customHeight="1" x14ac:dyDescent="0.25">
      <c r="A48" s="36" t="s">
        <v>479</v>
      </c>
      <c r="B48" s="34" t="s">
        <v>391</v>
      </c>
      <c r="C48" s="34" t="s">
        <v>413</v>
      </c>
      <c r="D48" s="34" t="s">
        <v>393</v>
      </c>
      <c r="E48" s="33" t="s">
        <v>491</v>
      </c>
      <c r="F48" s="34" t="s">
        <v>394</v>
      </c>
      <c r="G48" s="34" t="s">
        <v>392</v>
      </c>
      <c r="H48" s="34" t="s">
        <v>303</v>
      </c>
    </row>
    <row r="49" spans="1:8" ht="225" x14ac:dyDescent="0.25">
      <c r="A49" s="36" t="s">
        <v>481</v>
      </c>
      <c r="B49" s="34" t="s">
        <v>97</v>
      </c>
      <c r="C49" s="34" t="s">
        <v>256</v>
      </c>
      <c r="D49" s="34" t="s">
        <v>395</v>
      </c>
      <c r="E49" s="33" t="s">
        <v>490</v>
      </c>
      <c r="F49" s="34" t="s">
        <v>396</v>
      </c>
      <c r="H49" s="34" t="s">
        <v>304</v>
      </c>
    </row>
    <row r="50" spans="1:8" ht="180" x14ac:dyDescent="0.25">
      <c r="A50" s="36" t="s">
        <v>482</v>
      </c>
      <c r="B50" s="34" t="s">
        <v>98</v>
      </c>
      <c r="C50" s="34" t="s">
        <v>257</v>
      </c>
      <c r="D50" s="34" t="s">
        <v>398</v>
      </c>
      <c r="E50" s="33" t="s">
        <v>491</v>
      </c>
      <c r="F50" s="34" t="s">
        <v>399</v>
      </c>
      <c r="G50" s="34" t="s">
        <v>397</v>
      </c>
      <c r="H50" s="34" t="s">
        <v>305</v>
      </c>
    </row>
    <row r="51" spans="1:8" ht="126" customHeight="1" x14ac:dyDescent="0.25">
      <c r="A51" s="36" t="s">
        <v>484</v>
      </c>
      <c r="B51" s="34" t="s">
        <v>263</v>
      </c>
      <c r="C51" s="34" t="s">
        <v>216</v>
      </c>
      <c r="D51" s="34" t="s">
        <v>400</v>
      </c>
      <c r="E51" s="33" t="s">
        <v>495</v>
      </c>
      <c r="F51" s="33" t="s">
        <v>494</v>
      </c>
      <c r="H51" s="34" t="s">
        <v>306</v>
      </c>
    </row>
    <row r="52" spans="1:8" ht="93" customHeight="1" x14ac:dyDescent="0.25">
      <c r="A52" s="36" t="s">
        <v>485</v>
      </c>
      <c r="B52" s="34" t="s">
        <v>100</v>
      </c>
      <c r="C52" s="34" t="s">
        <v>216</v>
      </c>
      <c r="D52" s="34" t="s">
        <v>403</v>
      </c>
      <c r="E52" s="33" t="s">
        <v>496</v>
      </c>
      <c r="F52" s="34" t="s">
        <v>402</v>
      </c>
      <c r="G52" s="34" t="s">
        <v>401</v>
      </c>
      <c r="H52" s="34" t="s">
        <v>307</v>
      </c>
    </row>
    <row r="53" spans="1:8" ht="139.5" customHeight="1" x14ac:dyDescent="0.25">
      <c r="A53" s="36" t="s">
        <v>486</v>
      </c>
      <c r="B53" s="34" t="s">
        <v>404</v>
      </c>
      <c r="C53" s="34" t="s">
        <v>258</v>
      </c>
      <c r="D53" s="34" t="s">
        <v>406</v>
      </c>
      <c r="E53" s="33" t="s">
        <v>490</v>
      </c>
      <c r="F53" s="34" t="s">
        <v>407</v>
      </c>
      <c r="G53" s="34" t="s">
        <v>405</v>
      </c>
      <c r="H53" s="34" t="s">
        <v>308</v>
      </c>
    </row>
    <row r="95" spans="1:1" ht="15" x14ac:dyDescent="0.25">
      <c r="A95" s="37"/>
    </row>
    <row r="96" spans="1:1" ht="15" x14ac:dyDescent="0.25">
      <c r="A96" s="37"/>
    </row>
    <row r="97" spans="1:1" ht="15" x14ac:dyDescent="0.25">
      <c r="A97" s="37"/>
    </row>
    <row r="98" spans="1:1" ht="15" x14ac:dyDescent="0.25">
      <c r="A98" s="37"/>
    </row>
    <row r="99" spans="1:1" ht="15" x14ac:dyDescent="0.25">
      <c r="A99" s="37"/>
    </row>
    <row r="100" spans="1:1" ht="15" x14ac:dyDescent="0.25">
      <c r="A100" s="37"/>
    </row>
    <row r="101" spans="1:1" ht="15" x14ac:dyDescent="0.25">
      <c r="A101" s="37"/>
    </row>
    <row r="102" spans="1:1" ht="15" x14ac:dyDescent="0.25">
      <c r="A102" s="37"/>
    </row>
    <row r="103" spans="1:1" ht="15" x14ac:dyDescent="0.25">
      <c r="A103" s="37"/>
    </row>
    <row r="104" spans="1:1" ht="15" x14ac:dyDescent="0.25">
      <c r="A104" s="37"/>
    </row>
    <row r="105" spans="1:1" ht="15" x14ac:dyDescent="0.25">
      <c r="A105" s="37"/>
    </row>
    <row r="106" spans="1:1" ht="15" x14ac:dyDescent="0.25">
      <c r="A106" s="37"/>
    </row>
    <row r="107" spans="1:1" ht="15" x14ac:dyDescent="0.25">
      <c r="A107" s="37"/>
    </row>
    <row r="108" spans="1:1" ht="15" x14ac:dyDescent="0.25">
      <c r="A108" s="37"/>
    </row>
    <row r="109" spans="1:1" ht="15" x14ac:dyDescent="0.25">
      <c r="A109" s="37"/>
    </row>
    <row r="110" spans="1:1" ht="15" x14ac:dyDescent="0.25">
      <c r="A110" s="37"/>
    </row>
    <row r="111" spans="1:1" ht="15" x14ac:dyDescent="0.25">
      <c r="A111" s="37"/>
    </row>
    <row r="112" spans="1:1" ht="15" x14ac:dyDescent="0.25">
      <c r="A112" s="37"/>
    </row>
    <row r="113" spans="1:1" ht="15" x14ac:dyDescent="0.25">
      <c r="A113" s="37"/>
    </row>
    <row r="114" spans="1:1" ht="15" x14ac:dyDescent="0.25">
      <c r="A114" s="37"/>
    </row>
    <row r="115" spans="1:1" ht="15" x14ac:dyDescent="0.25">
      <c r="A115" s="37"/>
    </row>
    <row r="116" spans="1:1" ht="15" x14ac:dyDescent="0.25">
      <c r="A116" s="37"/>
    </row>
    <row r="117" spans="1:1" ht="15" x14ac:dyDescent="0.25">
      <c r="A117" s="37"/>
    </row>
    <row r="118" spans="1:1" ht="15" x14ac:dyDescent="0.25">
      <c r="A118" s="37"/>
    </row>
    <row r="119" spans="1:1" ht="15" x14ac:dyDescent="0.25">
      <c r="A119" s="37"/>
    </row>
    <row r="120" spans="1:1" ht="15" x14ac:dyDescent="0.25">
      <c r="A120" s="37"/>
    </row>
    <row r="121" spans="1:1" ht="15" x14ac:dyDescent="0.25">
      <c r="A121" s="37"/>
    </row>
    <row r="122" spans="1:1" ht="15" x14ac:dyDescent="0.25">
      <c r="A122" s="37"/>
    </row>
    <row r="123" spans="1:1" ht="15" x14ac:dyDescent="0.25">
      <c r="A123" s="37"/>
    </row>
    <row r="124" spans="1:1" ht="15" x14ac:dyDescent="0.25">
      <c r="A124" s="37"/>
    </row>
    <row r="125" spans="1:1" ht="15" x14ac:dyDescent="0.25">
      <c r="A125" s="37"/>
    </row>
    <row r="126" spans="1:1" ht="15" x14ac:dyDescent="0.25">
      <c r="A126" s="37"/>
    </row>
    <row r="127" spans="1:1" ht="15" x14ac:dyDescent="0.25">
      <c r="A127" s="37"/>
    </row>
    <row r="128" spans="1:1" ht="15" x14ac:dyDescent="0.25">
      <c r="A128" s="37"/>
    </row>
    <row r="129" spans="1:1" ht="15" x14ac:dyDescent="0.25">
      <c r="A129" s="37"/>
    </row>
    <row r="130" spans="1:1" ht="15" x14ac:dyDescent="0.25">
      <c r="A130" s="37"/>
    </row>
    <row r="131" spans="1:1" ht="15" x14ac:dyDescent="0.25">
      <c r="A131" s="37"/>
    </row>
    <row r="132" spans="1:1" ht="15" x14ac:dyDescent="0.25">
      <c r="A132" s="37"/>
    </row>
    <row r="133" spans="1:1" ht="15" x14ac:dyDescent="0.25">
      <c r="A133" s="37"/>
    </row>
    <row r="134" spans="1:1" ht="15" x14ac:dyDescent="0.25">
      <c r="A134" s="37"/>
    </row>
    <row r="135" spans="1:1" ht="15" x14ac:dyDescent="0.25">
      <c r="A135" s="37"/>
    </row>
    <row r="136" spans="1:1" ht="15" x14ac:dyDescent="0.25">
      <c r="A136" s="37"/>
    </row>
    <row r="137" spans="1:1" ht="15" x14ac:dyDescent="0.25">
      <c r="A137" s="37"/>
    </row>
    <row r="138" spans="1:1" ht="15" x14ac:dyDescent="0.25">
      <c r="A138" s="37"/>
    </row>
    <row r="139" spans="1:1" ht="15" x14ac:dyDescent="0.25">
      <c r="A139" s="37"/>
    </row>
    <row r="140" spans="1:1" ht="15" x14ac:dyDescent="0.25">
      <c r="A140" s="37"/>
    </row>
    <row r="141" spans="1:1" ht="15" x14ac:dyDescent="0.25">
      <c r="A141" s="37"/>
    </row>
    <row r="142" spans="1:1" ht="15" x14ac:dyDescent="0.25">
      <c r="A142" s="37"/>
    </row>
    <row r="143" spans="1:1" ht="15" x14ac:dyDescent="0.25">
      <c r="A143" s="37"/>
    </row>
    <row r="144" spans="1:1" ht="15" x14ac:dyDescent="0.25">
      <c r="A144" s="37"/>
    </row>
    <row r="145" spans="1:1" ht="15" x14ac:dyDescent="0.25">
      <c r="A145" s="37"/>
    </row>
    <row r="146" spans="1:1" ht="15" x14ac:dyDescent="0.25">
      <c r="A146" s="37"/>
    </row>
    <row r="147" spans="1:1" ht="15" x14ac:dyDescent="0.25">
      <c r="A147" s="37"/>
    </row>
    <row r="148" spans="1:1" ht="15" x14ac:dyDescent="0.25">
      <c r="A148" s="37"/>
    </row>
    <row r="149" spans="1:1" ht="15" x14ac:dyDescent="0.25">
      <c r="A149" s="37"/>
    </row>
    <row r="150" spans="1:1" ht="15" x14ac:dyDescent="0.25">
      <c r="A150" s="37"/>
    </row>
    <row r="151" spans="1:1" ht="15" x14ac:dyDescent="0.25">
      <c r="A151" s="37"/>
    </row>
    <row r="152" spans="1:1" ht="15" x14ac:dyDescent="0.25">
      <c r="A152" s="37"/>
    </row>
    <row r="153" spans="1:1" ht="15" x14ac:dyDescent="0.25">
      <c r="A153" s="37"/>
    </row>
    <row r="154" spans="1:1" ht="15" x14ac:dyDescent="0.25">
      <c r="A154" s="37"/>
    </row>
    <row r="155" spans="1:1" ht="15" x14ac:dyDescent="0.25">
      <c r="A155" s="37"/>
    </row>
    <row r="156" spans="1:1" ht="15" x14ac:dyDescent="0.25">
      <c r="A156" s="37"/>
    </row>
  </sheetData>
  <mergeCells count="6">
    <mergeCell ref="A1:B1"/>
    <mergeCell ref="A147:A156"/>
    <mergeCell ref="A95:A105"/>
    <mergeCell ref="A106:A125"/>
    <mergeCell ref="A126:A146"/>
    <mergeCell ref="A2:D2"/>
  </mergeCells>
  <hyperlinks>
    <hyperlink ref="G29" r:id="rId1" display="https://trace.umd.edu/photosensitive-epilepsy-analysis-tool-peat-user-guide/" xr:uid="{34E3CD14-E7F0-4D82-B112-956503DA1252}"/>
    <hyperlink ref="D51" r:id="rId2" display="https://validator.w3.org/" xr:uid="{8525204E-037E-4C81-9071-4EAEF7FC11B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Audit Data</vt:lpstr>
      <vt:lpstr>Info</vt:lpstr>
      <vt:lpstr>Info!_Hlk73021899</vt:lpstr>
      <vt:lpstr>Info!_Hlk73022505</vt:lpstr>
      <vt:lpstr>Info!_Hlk73109532</vt:lpstr>
      <vt:lpstr>Info!_Hlk73368093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Ziminski, Michael</dc:creator>
  <cp:lastModifiedBy>Arthur Jacobs</cp:lastModifiedBy>
  <cp:lastPrinted>2018-03-26T21:02:37Z</cp:lastPrinted>
  <dcterms:created xsi:type="dcterms:W3CDTF">2017-06-12T15:23:08Z</dcterms:created>
  <dcterms:modified xsi:type="dcterms:W3CDTF">2021-06-21T17:21:09Z</dcterms:modified>
</cp:coreProperties>
</file>